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.rashkov\Documents\"/>
    </mc:Choice>
  </mc:AlternateContent>
  <bookViews>
    <workbookView xWindow="0" yWindow="252" windowWidth="11712" windowHeight="6588"/>
  </bookViews>
  <sheets>
    <sheet name="Заявка-зали" sheetId="3" r:id="rId1"/>
  </sheets>
  <definedNames>
    <definedName name="_xlnm.Print_Area" localSheetId="0">'Заявка-зали'!$A$1:$I$100</definedName>
  </definedNames>
  <calcPr calcId="152511"/>
</workbook>
</file>

<file path=xl/calcChain.xml><?xml version="1.0" encoding="utf-8"?>
<calcChain xmlns="http://schemas.openxmlformats.org/spreadsheetml/2006/main">
  <c r="I32" i="3" l="1"/>
  <c r="I24" i="3" l="1"/>
  <c r="I25" i="3"/>
  <c r="I26" i="3"/>
  <c r="I27" i="3"/>
  <c r="I28" i="3"/>
  <c r="I29" i="3"/>
  <c r="I23" i="3"/>
  <c r="I19" i="3"/>
  <c r="I20" i="3"/>
  <c r="I18" i="3"/>
  <c r="I10" i="3"/>
  <c r="I11" i="3"/>
  <c r="I12" i="3"/>
  <c r="I13" i="3"/>
  <c r="I14" i="3"/>
  <c r="I15" i="3"/>
  <c r="I9" i="3"/>
  <c r="I78" i="3" l="1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34" i="3"/>
  <c r="I21" i="3"/>
  <c r="E1" i="3"/>
  <c r="I79" i="3" l="1"/>
  <c r="I80" i="3" s="1"/>
  <c r="I81" i="3" s="1"/>
  <c r="I36" i="3" s="1"/>
  <c r="I30" i="3"/>
  <c r="I16" i="3"/>
  <c r="I33" i="3" l="1"/>
  <c r="I35" i="3" s="1"/>
  <c r="I37" i="3" l="1"/>
</calcChain>
</file>

<file path=xl/sharedStrings.xml><?xml version="1.0" encoding="utf-8"?>
<sst xmlns="http://schemas.openxmlformats.org/spreadsheetml/2006/main" count="136" uniqueCount="125">
  <si>
    <t>дата:</t>
  </si>
  <si>
    <t>№</t>
  </si>
  <si>
    <t>Фирмени данни на КЛИЕНТА:</t>
  </si>
  <si>
    <t>Фирма:</t>
  </si>
  <si>
    <t>Адрес:</t>
  </si>
  <si>
    <t>Българска стопанска камара</t>
  </si>
  <si>
    <t>София 1000, ул. "Алабин" 16-20</t>
  </si>
  <si>
    <t>Публикация в сайта на БСК</t>
  </si>
  <si>
    <t>кафе</t>
  </si>
  <si>
    <t>Разпространение на пресрелийз</t>
  </si>
  <si>
    <t>касиер:</t>
  </si>
  <si>
    <t>....................................................</t>
  </si>
  <si>
    <t>Плащане:</t>
  </si>
  <si>
    <t>бр.</t>
  </si>
  <si>
    <t>Фирма</t>
  </si>
  <si>
    <t>Дата:</t>
  </si>
  <si>
    <t>дан. №</t>
  </si>
  <si>
    <t>е-mail:</t>
  </si>
  <si>
    <t>МОЛ:</t>
  </si>
  <si>
    <r>
      <t>Фирмени данни на ИЗПЪЛНИТЕЛЯ</t>
    </r>
    <r>
      <rPr>
        <b/>
        <sz val="10"/>
        <rFont val="Arial"/>
        <family val="2"/>
        <charset val="204"/>
      </rPr>
      <t>:</t>
    </r>
  </si>
  <si>
    <t>1.</t>
  </si>
  <si>
    <t>2.</t>
  </si>
  <si>
    <t>3.</t>
  </si>
  <si>
    <t>4.</t>
  </si>
  <si>
    <t>5.</t>
  </si>
  <si>
    <t>Вид услуга:</t>
  </si>
  <si>
    <t>Цена</t>
  </si>
  <si>
    <t>Тема:</t>
  </si>
  <si>
    <t>6.</t>
  </si>
  <si>
    <t>………………………………………………………….</t>
  </si>
  <si>
    <t>Уведомяване на медиите</t>
  </si>
  <si>
    <t>Мониторинг на ежедневници</t>
  </si>
  <si>
    <t>Снимки с дигитален фотоапарат</t>
  </si>
  <si>
    <t>Плазмен екран (размер 60")</t>
  </si>
  <si>
    <r>
      <t xml:space="preserve">Водещ </t>
    </r>
    <r>
      <rPr>
        <i/>
        <sz val="10"/>
        <rFont val="Arial"/>
        <family val="2"/>
        <charset val="204"/>
      </rPr>
      <t>(на час)</t>
    </r>
  </si>
  <si>
    <r>
      <t xml:space="preserve">Копирни услуги </t>
    </r>
    <r>
      <rPr>
        <i/>
        <sz val="10"/>
        <rFont val="Arial"/>
        <family val="2"/>
        <charset val="204"/>
      </rPr>
      <t>(на стр.)</t>
    </r>
  </si>
  <si>
    <t>Мултимедия + екран</t>
  </si>
  <si>
    <t>Слайд на екрана във фоайето</t>
  </si>
  <si>
    <r>
      <t>Сервиз (</t>
    </r>
    <r>
      <rPr>
        <i/>
        <sz val="10"/>
        <rFont val="Arial"/>
        <family val="2"/>
        <charset val="204"/>
      </rPr>
      <t>Съгласно Приложение 1</t>
    </r>
    <r>
      <rPr>
        <b/>
        <sz val="10"/>
        <rFont val="Arial"/>
        <family val="2"/>
      </rPr>
      <t>)</t>
    </r>
  </si>
  <si>
    <t>ПРИЛОЖЕНИЕ 1</t>
  </si>
  <si>
    <t>КЪМ ПОРЪЧКА ЗА ОРГАНИЗАЦИОННИ УСЛУГИ</t>
  </si>
  <si>
    <t>№ по ред</t>
  </si>
  <si>
    <t xml:space="preserve">артикул </t>
  </si>
  <si>
    <t>ед.цена</t>
  </si>
  <si>
    <t>мин.вода - 1,5 л</t>
  </si>
  <si>
    <t>мин.вода - 0,5 л</t>
  </si>
  <si>
    <t>Подпис на клиента:</t>
  </si>
  <si>
    <t>Кетъринг (по оферта)</t>
  </si>
  <si>
    <t>Сервизно обслужване (20%)</t>
  </si>
  <si>
    <t>ОБЩО:</t>
  </si>
  <si>
    <t>лева</t>
  </si>
  <si>
    <t xml:space="preserve">Аудиозапис </t>
  </si>
  <si>
    <t>Ед. цена</t>
  </si>
  <si>
    <t xml:space="preserve">Фирма: </t>
  </si>
  <si>
    <t>За служители на БСК (50%)</t>
  </si>
  <si>
    <t>За членове на БСК (20%)</t>
  </si>
  <si>
    <t>часове</t>
  </si>
  <si>
    <t xml:space="preserve">  Подпис на клиента: </t>
  </si>
  <si>
    <t xml:space="preserve">  ОДОБРИЛ:  ……....………….……..….</t>
  </si>
  <si>
    <t>общо:</t>
  </si>
  <si>
    <t>кол.</t>
  </si>
  <si>
    <t>……………………………………………………</t>
  </si>
  <si>
    <t>………………………………………………….…</t>
  </si>
  <si>
    <r>
      <t xml:space="preserve">PR услуги: </t>
    </r>
    <r>
      <rPr>
        <i/>
        <sz val="8"/>
        <rFont val="Arial"/>
        <family val="2"/>
        <charset val="204"/>
      </rPr>
      <t>(маркира се карето на съотв. ред)</t>
    </r>
  </si>
  <si>
    <t>Общо артикули:</t>
  </si>
  <si>
    <t>БУЛСТАТ: …….…………….…………………………….…</t>
  </si>
  <si>
    <r>
      <t>Техн. обслужване:</t>
    </r>
    <r>
      <rPr>
        <i/>
        <sz val="8"/>
        <rFont val="Arial"/>
        <family val="2"/>
        <charset val="204"/>
      </rPr>
      <t>(маркира се карето на съотв. ред)</t>
    </r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</si>
  <si>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</si>
  <si>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</si>
  <si>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</si>
  <si>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</si>
  <si>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</si>
  <si>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</si>
  <si>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2.1</t>
  </si>
  <si>
    <t xml:space="preserve"> 2.2</t>
  </si>
  <si>
    <t xml:space="preserve"> 2.3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</si>
  <si>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</si>
  <si>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</si>
  <si>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</si>
  <si>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</si>
  <si>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</si>
  <si>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</si>
  <si>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</si>
  <si>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4.1</t>
  </si>
  <si>
    <t xml:space="preserve"> 4.2</t>
  </si>
  <si>
    <t xml:space="preserve">  Координатор техника: ……….…...…… </t>
  </si>
  <si>
    <t>време за ползване</t>
  </si>
  <si>
    <t xml:space="preserve">   Организиране на:</t>
  </si>
  <si>
    <t>Ползване на фоайе (ет.1) за коктейл, кетъринг и др.</t>
  </si>
  <si>
    <t xml:space="preserve">ПОРЪЧКА за ОРГАНИЗАЦИОННИ УСЛУГИ </t>
  </si>
  <si>
    <t>Зала ет.7 - 100 места</t>
  </si>
  <si>
    <t>Зала ет.7 -  80 места</t>
  </si>
  <si>
    <t>Малка зала ет.1 - 12 места</t>
  </si>
  <si>
    <t>Ползване на зали:</t>
  </si>
  <si>
    <t>безалк.напитки - 0,5 л.</t>
  </si>
  <si>
    <t>лева/час</t>
  </si>
  <si>
    <t>Общо услуги:</t>
  </si>
  <si>
    <t xml:space="preserve"> 1.7</t>
  </si>
  <si>
    <t>Заседателна зала ет.1 - до 100 места (тип "киносалон")</t>
  </si>
  <si>
    <t>Заседателна зала ет.1 - до 40 места (тип "учебна зала")</t>
  </si>
  <si>
    <t>Цена с ДДС</t>
  </si>
  <si>
    <t>Заседателна зала ет.1 - до 50 места (тип "кръгла маса")</t>
  </si>
  <si>
    <t>Общо (сервиз + зала) с ДДС:</t>
  </si>
  <si>
    <t>сладкиши (кг)</t>
  </si>
  <si>
    <t>соленки (кг)</t>
  </si>
  <si>
    <t>шоколадови бонбони (бр.кутии)</t>
  </si>
  <si>
    <t>сандвичи - "Бъргър" (бр.)</t>
  </si>
  <si>
    <t>сандвичи (бр.)</t>
  </si>
  <si>
    <t>чай с мед</t>
  </si>
  <si>
    <t>сметана за кафе</t>
  </si>
  <si>
    <t>безалк.напитки - 2 л.</t>
  </si>
  <si>
    <t>лице:</t>
  </si>
  <si>
    <t>тел.</t>
  </si>
  <si>
    <t>час (от-до):</t>
  </si>
  <si>
    <t xml:space="preserve"> ……………………….</t>
  </si>
  <si>
    <t>………………………..</t>
  </si>
  <si>
    <t>БАНКА ДСК ЕАД София</t>
  </si>
  <si>
    <t>IBAN: BG61 STSA 93 0000 2160 9234</t>
  </si>
  <si>
    <t>BIC: STSABGSF</t>
  </si>
  <si>
    <r>
      <t xml:space="preserve">ОТСТЪПКИ: </t>
    </r>
    <r>
      <rPr>
        <i/>
        <sz val="8"/>
        <rFont val="Arial"/>
        <family val="2"/>
        <charset val="204"/>
      </rPr>
      <t>(маркира се в жълтото каре горе в дясно)</t>
    </r>
  </si>
  <si>
    <t xml:space="preserve">   (Рашко Рашков)</t>
  </si>
  <si>
    <t xml:space="preserve">  Координатор зали: ……...…….…...……..… </t>
  </si>
  <si>
    <t xml:space="preserve">                  (Светослава Георгиева)</t>
  </si>
  <si>
    <t xml:space="preserve">         (Иван Костов - адм. дир.)</t>
  </si>
  <si>
    <t>ПЛАТЕНО МЕРОПРИЯТИЕ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</si>
</sst>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лв&quot;"/>
    <numFmt numFmtId="165" formatCode="0.0"/>
  </numFmts>
  <fonts count="24" x14ac:knownFonts="1">
    <font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i/>
      <sz val="9"/>
      <name val="Arial"/>
      <family val="2"/>
      <charset val="204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Arial"/>
      <family val="2"/>
    </font>
    <font>
      <sz val="8"/>
      <color theme="9" tint="0.59999389629810485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4"/>
      <color theme="0"/>
      <name val="Arial"/>
      <family val="2"/>
      <charset val="204"/>
    </font>
    <font>
      <sz val="10"/>
      <color theme="8" tint="0.79998168889431442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ahoma"/>
      <family val="2"/>
      <charset val="204"/>
    </font>
    <font>
      <sz val="8"/>
      <color rgb="FF000000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1" fontId="0" fillId="0" borderId="2" xfId="0" applyNumberFormat="1" applyFill="1" applyBorder="1" applyAlignment="1" applyProtection="1">
      <alignment horizontal="center" vertical="center" wrapText="1"/>
      <protection locked="0"/>
    </xf>
    <xf numFmtId="1" fontId="0" fillId="0" borderId="3" xfId="0" applyNumberFormat="1" applyFill="1" applyBorder="1" applyAlignment="1" applyProtection="1">
      <alignment horizontal="center" vertical="center" wrapText="1"/>
      <protection locked="0"/>
    </xf>
    <xf numFmtId="1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5" xfId="0" applyNumberForma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right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 applyProtection="1">
      <alignment vertical="center" wrapText="1"/>
      <protection locked="0"/>
    </xf>
    <xf numFmtId="0" fontId="1" fillId="3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right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3" fillId="3" borderId="26" xfId="0" applyFont="1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0" fontId="1" fillId="0" borderId="34" xfId="0" applyFont="1" applyBorder="1" applyAlignment="1" applyProtection="1">
      <alignment horizontal="left" vertical="center" wrapText="1" indent="1"/>
      <protection locked="0"/>
    </xf>
    <xf numFmtId="0" fontId="0" fillId="0" borderId="35" xfId="0" applyFill="1" applyBorder="1" applyAlignment="1" applyProtection="1">
      <alignment horizontal="right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164" fontId="0" fillId="0" borderId="19" xfId="0" applyNumberFormat="1" applyFill="1" applyBorder="1" applyAlignment="1" applyProtection="1">
      <alignment vertical="center" wrapText="1"/>
    </xf>
    <xf numFmtId="164" fontId="1" fillId="0" borderId="19" xfId="0" applyNumberFormat="1" applyFont="1" applyFill="1" applyBorder="1" applyAlignment="1" applyProtection="1">
      <alignment vertical="center" wrapText="1"/>
    </xf>
    <xf numFmtId="0" fontId="1" fillId="4" borderId="34" xfId="0" applyFont="1" applyFill="1" applyBorder="1" applyAlignment="1" applyProtection="1">
      <alignment vertical="center"/>
      <protection locked="0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20" fillId="3" borderId="2" xfId="0" applyNumberFormat="1" applyFont="1" applyFill="1" applyBorder="1" applyAlignment="1" applyProtection="1">
      <alignment horizontal="center" vertical="center" wrapText="1"/>
    </xf>
    <xf numFmtId="165" fontId="20" fillId="3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5" fillId="0" borderId="4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vertical="center"/>
    </xf>
    <xf numFmtId="0" fontId="0" fillId="0" borderId="0" xfId="0" applyProtection="1"/>
    <xf numFmtId="0" fontId="2" fillId="0" borderId="34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164" fontId="1" fillId="3" borderId="17" xfId="0" applyNumberFormat="1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164" fontId="1" fillId="3" borderId="19" xfId="0" applyNumberFormat="1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vertical="center" wrapText="1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1" fontId="2" fillId="0" borderId="3" xfId="0" applyNumberFormat="1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1" fontId="2" fillId="2" borderId="18" xfId="0" applyNumberFormat="1" applyFont="1" applyFill="1" applyBorder="1" applyAlignment="1" applyProtection="1">
      <alignment horizontal="center" vertical="center" wrapText="1"/>
    </xf>
    <xf numFmtId="1" fontId="2" fillId="2" borderId="31" xfId="0" applyNumberFormat="1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1" fontId="3" fillId="3" borderId="19" xfId="0" applyNumberFormat="1" applyFont="1" applyFill="1" applyBorder="1" applyAlignment="1" applyProtection="1">
      <alignment horizontal="center" vertical="center" wrapText="1"/>
    </xf>
    <xf numFmtId="0" fontId="0" fillId="0" borderId="27" xfId="0" applyFill="1" applyBorder="1" applyAlignment="1" applyProtection="1">
      <alignment horizontal="center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29" xfId="0" applyFill="1" applyBorder="1" applyAlignment="1" applyProtection="1">
      <alignment horizontal="center" vertical="center" wrapText="1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2" borderId="30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 wrapText="1"/>
    </xf>
    <xf numFmtId="1" fontId="0" fillId="2" borderId="18" xfId="0" applyNumberFormat="1" applyFill="1" applyBorder="1" applyAlignment="1" applyProtection="1">
      <alignment horizontal="center" vertical="center" wrapText="1"/>
    </xf>
    <xf numFmtId="1" fontId="3" fillId="3" borderId="17" xfId="0" applyNumberFormat="1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0" fontId="0" fillId="2" borderId="32" xfId="0" applyFill="1" applyBorder="1" applyAlignment="1" applyProtection="1">
      <alignment horizontal="center" vertical="center" wrapText="1"/>
    </xf>
    <xf numFmtId="0" fontId="0" fillId="2" borderId="24" xfId="0" applyFill="1" applyBorder="1" applyAlignment="1" applyProtection="1">
      <alignment horizontal="center" vertical="center" wrapText="1"/>
    </xf>
    <xf numFmtId="1" fontId="0" fillId="2" borderId="5" xfId="0" applyNumberFormat="1" applyFill="1" applyBorder="1" applyAlignment="1" applyProtection="1">
      <alignment horizontal="center" vertical="center" wrapText="1"/>
    </xf>
    <xf numFmtId="1" fontId="0" fillId="2" borderId="25" xfId="0" applyNumberForma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vertical="center" wrapText="1"/>
    </xf>
    <xf numFmtId="3" fontId="3" fillId="3" borderId="19" xfId="0" applyNumberFormat="1" applyFont="1" applyFill="1" applyBorder="1" applyAlignment="1" applyProtection="1">
      <alignment horizontal="center" vertical="center" wrapText="1"/>
    </xf>
    <xf numFmtId="164" fontId="16" fillId="0" borderId="2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1" fontId="0" fillId="0" borderId="28" xfId="0" applyNumberForma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</xf>
    <xf numFmtId="164" fontId="16" fillId="0" borderId="3" xfId="0" applyNumberFormat="1" applyFont="1" applyFill="1" applyBorder="1" applyAlignment="1" applyProtection="1">
      <alignment horizontal="right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164" fontId="2" fillId="3" borderId="17" xfId="0" applyNumberFormat="1" applyFont="1" applyFill="1" applyBorder="1" applyAlignment="1" applyProtection="1">
      <alignment vertical="center" wrapText="1"/>
    </xf>
    <xf numFmtId="164" fontId="1" fillId="3" borderId="19" xfId="0" applyNumberFormat="1" applyFont="1" applyFill="1" applyBorder="1" applyAlignment="1" applyProtection="1">
      <alignment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vertical="center" wrapText="1"/>
    </xf>
    <xf numFmtId="164" fontId="1" fillId="2" borderId="23" xfId="0" applyNumberFormat="1" applyFont="1" applyFill="1" applyBorder="1" applyAlignment="1" applyProtection="1">
      <alignment vertical="center" wrapText="1"/>
    </xf>
    <xf numFmtId="0" fontId="3" fillId="3" borderId="26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20" xfId="0" applyFont="1" applyFill="1" applyBorder="1" applyAlignment="1" applyProtection="1">
      <alignment wrapText="1"/>
    </xf>
    <xf numFmtId="0" fontId="3" fillId="3" borderId="21" xfId="0" applyFont="1" applyFill="1" applyBorder="1" applyAlignment="1" applyProtection="1">
      <alignment wrapText="1"/>
    </xf>
    <xf numFmtId="0" fontId="3" fillId="3" borderId="22" xfId="0" applyFont="1" applyFill="1" applyBorder="1" applyAlignment="1" applyProtection="1">
      <alignment wrapText="1"/>
    </xf>
    <xf numFmtId="164" fontId="3" fillId="3" borderId="23" xfId="0" applyNumberFormat="1" applyFont="1" applyFill="1" applyBorder="1" applyAlignment="1" applyProtection="1">
      <alignment wrapText="1"/>
    </xf>
    <xf numFmtId="0" fontId="0" fillId="2" borderId="26" xfId="0" applyFill="1" applyBorder="1" applyAlignment="1" applyProtection="1">
      <alignment wrapText="1"/>
    </xf>
    <xf numFmtId="0" fontId="0" fillId="2" borderId="16" xfId="0" applyFill="1" applyBorder="1" applyAlignment="1" applyProtection="1">
      <alignment horizontal="center" wrapText="1"/>
    </xf>
    <xf numFmtId="0" fontId="3" fillId="2" borderId="20" xfId="0" applyFont="1" applyFill="1" applyBorder="1" applyAlignment="1" applyProtection="1">
      <alignment wrapText="1"/>
    </xf>
    <xf numFmtId="0" fontId="3" fillId="2" borderId="21" xfId="0" applyFont="1" applyFill="1" applyBorder="1" applyAlignment="1" applyProtection="1">
      <alignment wrapText="1"/>
    </xf>
    <xf numFmtId="0" fontId="3" fillId="2" borderId="22" xfId="0" applyFont="1" applyFill="1" applyBorder="1" applyAlignment="1" applyProtection="1">
      <alignment wrapText="1"/>
    </xf>
    <xf numFmtId="164" fontId="3" fillId="2" borderId="23" xfId="0" applyNumberFormat="1" applyFont="1" applyFill="1" applyBorder="1" applyAlignment="1" applyProtection="1">
      <alignment horizontal="right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164" fontId="3" fillId="0" borderId="0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8" xfId="0" applyFont="1" applyBorder="1" applyAlignment="1" applyProtection="1"/>
    <xf numFmtId="0" fontId="0" fillId="0" borderId="24" xfId="0" applyBorder="1" applyAlignment="1" applyProtection="1">
      <alignment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2" fillId="0" borderId="6" xfId="0" applyFont="1" applyBorder="1" applyAlignment="1" applyProtection="1">
      <alignment horizontal="left"/>
    </xf>
    <xf numFmtId="0" fontId="0" fillId="0" borderId="4" xfId="0" applyBorder="1" applyAlignment="1" applyProtection="1">
      <alignment horizontal="center" wrapText="1"/>
    </xf>
    <xf numFmtId="0" fontId="2" fillId="0" borderId="7" xfId="0" applyFont="1" applyBorder="1" applyAlignment="1" applyProtection="1"/>
    <xf numFmtId="0" fontId="0" fillId="0" borderId="8" xfId="0" applyBorder="1" applyAlignment="1" applyProtection="1">
      <alignment vertical="center"/>
    </xf>
    <xf numFmtId="0" fontId="1" fillId="0" borderId="24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wrapText="1"/>
    </xf>
    <xf numFmtId="0" fontId="2" fillId="0" borderId="1" xfId="0" applyFont="1" applyBorder="1" applyAlignment="1" applyProtection="1"/>
    <xf numFmtId="0" fontId="2" fillId="0" borderId="15" xfId="0" applyFont="1" applyBorder="1" applyAlignment="1" applyProtection="1"/>
    <xf numFmtId="0" fontId="4" fillId="0" borderId="0" xfId="0" applyFont="1" applyFill="1" applyBorder="1" applyAlignment="1" applyProtection="1"/>
    <xf numFmtId="0" fontId="4" fillId="0" borderId="1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wrapText="1"/>
    </xf>
    <xf numFmtId="0" fontId="0" fillId="0" borderId="15" xfId="0" applyBorder="1" applyAlignment="1" applyProtection="1">
      <alignment wrapText="1"/>
    </xf>
    <xf numFmtId="0" fontId="6" fillId="0" borderId="1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wrapText="1"/>
    </xf>
    <xf numFmtId="0" fontId="2" fillId="0" borderId="15" xfId="0" applyFont="1" applyBorder="1" applyAlignment="1" applyProtection="1">
      <alignment wrapText="1"/>
    </xf>
    <xf numFmtId="0" fontId="6" fillId="0" borderId="0" xfId="0" applyFont="1" applyFill="1" applyBorder="1" applyAlignment="1" applyProtection="1"/>
    <xf numFmtId="0" fontId="4" fillId="0" borderId="1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left" wrapText="1"/>
    </xf>
    <xf numFmtId="0" fontId="0" fillId="0" borderId="0" xfId="0" applyAlignment="1" applyProtection="1"/>
    <xf numFmtId="0" fontId="6" fillId="0" borderId="1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2" fillId="0" borderId="1" xfId="0" applyFont="1" applyBorder="1" applyAlignment="1" applyProtection="1">
      <alignment horizontal="left"/>
    </xf>
    <xf numFmtId="0" fontId="6" fillId="0" borderId="6" xfId="0" applyFont="1" applyFill="1" applyBorder="1" applyAlignment="1" applyProtection="1">
      <alignment wrapText="1"/>
    </xf>
    <xf numFmtId="0" fontId="6" fillId="0" borderId="4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1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wrapText="1"/>
    </xf>
    <xf numFmtId="0" fontId="14" fillId="0" borderId="10" xfId="0" applyFont="1" applyBorder="1" applyAlignment="1" applyProtection="1">
      <alignment horizontal="center" wrapText="1"/>
    </xf>
    <xf numFmtId="0" fontId="12" fillId="0" borderId="10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vertical="center" wrapText="1"/>
    </xf>
    <xf numFmtId="0" fontId="0" fillId="0" borderId="16" xfId="0" applyFill="1" applyBorder="1" applyAlignment="1" applyProtection="1">
      <alignment vertical="center" wrapText="1"/>
    </xf>
    <xf numFmtId="164" fontId="2" fillId="0" borderId="21" xfId="0" applyNumberFormat="1" applyFont="1" applyFill="1" applyBorder="1" applyAlignment="1" applyProtection="1">
      <alignment horizontal="center" vertical="center" wrapText="1"/>
    </xf>
    <xf numFmtId="164" fontId="2" fillId="0" borderId="21" xfId="0" applyNumberFormat="1" applyFont="1" applyFill="1" applyBorder="1" applyAlignment="1" applyProtection="1">
      <alignment vertical="center" wrapText="1"/>
    </xf>
    <xf numFmtId="164" fontId="2" fillId="0" borderId="16" xfId="0" applyNumberFormat="1" applyFont="1" applyFill="1" applyBorder="1" applyAlignment="1" applyProtection="1">
      <alignment vertical="center" wrapText="1"/>
    </xf>
    <xf numFmtId="0" fontId="1" fillId="0" borderId="21" xfId="0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vertical="center" wrapText="1"/>
    </xf>
    <xf numFmtId="0" fontId="1" fillId="0" borderId="16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vertical="center"/>
    </xf>
    <xf numFmtId="0" fontId="0" fillId="0" borderId="0" xfId="0" applyBorder="1" applyProtection="1">
      <protection locked="0"/>
    </xf>
    <xf numFmtId="0" fontId="2" fillId="3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4" fontId="0" fillId="0" borderId="33" xfId="0" applyNumberFormat="1" applyFill="1" applyBorder="1" applyAlignment="1" applyProtection="1">
      <alignment vertical="center" wrapText="1"/>
      <protection locked="0"/>
    </xf>
    <xf numFmtId="164" fontId="0" fillId="0" borderId="36" xfId="0" applyNumberFormat="1" applyFill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 readingOrder="1"/>
    </xf>
    <xf numFmtId="0" fontId="8" fillId="0" borderId="19" xfId="0" applyFont="1" applyFill="1" applyBorder="1" applyAlignment="1" applyProtection="1">
      <alignment horizontal="center" vertical="center" wrapText="1"/>
    </xf>
    <xf numFmtId="0" fontId="18" fillId="0" borderId="0" xfId="0" applyFont="1" applyProtection="1"/>
    <xf numFmtId="0" fontId="1" fillId="0" borderId="7" xfId="0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8" xfId="0" applyFont="1" applyFill="1" applyBorder="1" applyAlignment="1" applyProtection="1">
      <alignment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wrapText="1"/>
    </xf>
    <xf numFmtId="0" fontId="0" fillId="0" borderId="15" xfId="0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protection locked="0"/>
    </xf>
    <xf numFmtId="14" fontId="1" fillId="0" borderId="34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protection locked="0"/>
    </xf>
    <xf numFmtId="0" fontId="13" fillId="2" borderId="24" xfId="0" applyFont="1" applyFill="1" applyBorder="1" applyAlignment="1" applyProtection="1">
      <protection locked="0"/>
    </xf>
    <xf numFmtId="0" fontId="9" fillId="0" borderId="7" xfId="0" applyFont="1" applyFill="1" applyBorder="1" applyAlignment="1" applyProtection="1">
      <alignment horizontal="center" wrapText="1"/>
    </xf>
    <xf numFmtId="0" fontId="9" fillId="0" borderId="8" xfId="0" applyFont="1" applyFill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 vertical="center"/>
    </xf>
    <xf numFmtId="0" fontId="2" fillId="0" borderId="40" xfId="0" applyFont="1" applyFill="1" applyBorder="1" applyAlignment="1" applyProtection="1">
      <alignment horizontal="left" vertical="center" wrapText="1"/>
      <protection locked="0"/>
    </xf>
    <xf numFmtId="0" fontId="2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left" wrapText="1"/>
    </xf>
    <xf numFmtId="0" fontId="10" fillId="0" borderId="37" xfId="0" applyFont="1" applyFill="1" applyBorder="1" applyAlignment="1" applyProtection="1">
      <alignment horizontal="left" vertical="center" wrapText="1"/>
      <protection locked="0"/>
    </xf>
    <xf numFmtId="0" fontId="10" fillId="0" borderId="38" xfId="0" applyFont="1" applyFill="1" applyBorder="1" applyAlignment="1" applyProtection="1">
      <alignment horizontal="left" vertical="center" wrapText="1"/>
      <protection locked="0"/>
    </xf>
    <xf numFmtId="0" fontId="10" fillId="0" borderId="39" xfId="0" applyFont="1" applyFill="1" applyBorder="1" applyAlignment="1" applyProtection="1">
      <alignment horizontal="left" vertical="center" wrapText="1"/>
      <protection locked="0"/>
    </xf>
    <xf numFmtId="0" fontId="0" fillId="0" borderId="40" xfId="0" applyFill="1" applyBorder="1" applyAlignment="1" applyProtection="1">
      <alignment horizontal="left" vertical="center" wrapText="1"/>
      <protection locked="0"/>
    </xf>
    <xf numFmtId="0" fontId="0" fillId="0" borderId="3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2" fillId="0" borderId="37" xfId="0" applyFont="1" applyFill="1" applyBorder="1" applyAlignment="1" applyProtection="1">
      <alignment horizontal="left" vertical="center" wrapText="1"/>
    </xf>
    <xf numFmtId="0" fontId="2" fillId="0" borderId="38" xfId="0" applyFont="1" applyFill="1" applyBorder="1" applyAlignment="1" applyProtection="1">
      <alignment horizontal="left" vertical="center" wrapText="1"/>
    </xf>
    <xf numFmtId="0" fontId="2" fillId="0" borderId="3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 wrapText="1"/>
    </xf>
    <xf numFmtId="0" fontId="3" fillId="3" borderId="16" xfId="0" applyFont="1" applyFill="1" applyBorder="1" applyAlignment="1" applyProtection="1">
      <alignment horizontal="left" vertical="center" wrapText="1"/>
    </xf>
    <xf numFmtId="0" fontId="0" fillId="0" borderId="40" xfId="0" applyFill="1" applyBorder="1" applyAlignment="1" applyProtection="1">
      <alignment horizontal="left" vertical="center" wrapText="1"/>
    </xf>
    <xf numFmtId="0" fontId="0" fillId="0" borderId="34" xfId="0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1" fillId="3" borderId="20" xfId="0" applyFont="1" applyFill="1" applyBorder="1" applyAlignment="1" applyProtection="1">
      <alignment horizontal="left" vertical="center" wrapText="1"/>
    </xf>
    <xf numFmtId="0" fontId="1" fillId="3" borderId="21" xfId="0" applyFont="1" applyFill="1" applyBorder="1" applyAlignment="1" applyProtection="1">
      <alignment horizontal="left" vertical="center" wrapText="1"/>
    </xf>
    <xf numFmtId="0" fontId="1" fillId="3" borderId="16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center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22" fontId="14" fillId="0" borderId="4" xfId="0" applyNumberFormat="1" applyFont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 wrapText="1"/>
    </xf>
    <xf numFmtId="0" fontId="15" fillId="2" borderId="2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wrapText="1"/>
    </xf>
    <xf numFmtId="0" fontId="0" fillId="0" borderId="15" xfId="0" applyBorder="1" applyAlignment="1" applyProtection="1">
      <alignment horizontal="center" wrapText="1"/>
    </xf>
    <xf numFmtId="0" fontId="2" fillId="0" borderId="40" xfId="0" applyFont="1" applyFill="1" applyBorder="1" applyAlignment="1" applyProtection="1">
      <alignment horizontal="left" vertical="center" wrapText="1"/>
    </xf>
    <xf numFmtId="0" fontId="2" fillId="0" borderId="34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left" vertical="center" wrapText="1"/>
    </xf>
    <xf numFmtId="0" fontId="2" fillId="2" borderId="37" xfId="0" applyFont="1" applyFill="1" applyBorder="1" applyAlignment="1" applyProtection="1">
      <alignment horizontal="right" vertical="center" wrapText="1"/>
    </xf>
    <xf numFmtId="0" fontId="2" fillId="2" borderId="38" xfId="0" applyFont="1" applyFill="1" applyBorder="1" applyAlignment="1" applyProtection="1">
      <alignment horizontal="right" vertical="center" wrapText="1"/>
    </xf>
    <xf numFmtId="0" fontId="2" fillId="2" borderId="39" xfId="0" applyFont="1" applyFill="1" applyBorder="1" applyAlignment="1" applyProtection="1">
      <alignment horizontal="right" vertical="center" wrapText="1"/>
    </xf>
    <xf numFmtId="0" fontId="0" fillId="0" borderId="41" xfId="0" applyFill="1" applyBorder="1" applyAlignment="1" applyProtection="1">
      <alignment horizontal="left" vertical="center" wrapText="1"/>
    </xf>
    <xf numFmtId="0" fontId="0" fillId="0" borderId="42" xfId="0" applyFill="1" applyBorder="1" applyAlignment="1" applyProtection="1">
      <alignment horizontal="left" vertical="center" wrapText="1"/>
    </xf>
    <xf numFmtId="0" fontId="0" fillId="0" borderId="43" xfId="0" applyFill="1" applyBorder="1" applyAlignment="1" applyProtection="1">
      <alignment horizontal="left" vertical="center" wrapText="1"/>
    </xf>
    <xf numFmtId="0" fontId="2" fillId="0" borderId="41" xfId="0" applyFont="1" applyFill="1" applyBorder="1" applyAlignment="1" applyProtection="1">
      <alignment horizontal="left" vertical="center" wrapText="1"/>
    </xf>
    <xf numFmtId="0" fontId="2" fillId="0" borderId="42" xfId="0" applyFont="1" applyFill="1" applyBorder="1" applyAlignment="1" applyProtection="1">
      <alignment horizontal="left" vertical="center" wrapText="1"/>
    </xf>
    <xf numFmtId="0" fontId="2" fillId="0" borderId="43" xfId="0" applyFont="1" applyFill="1" applyBorder="1" applyAlignment="1" applyProtection="1">
      <alignment horizontal="left" vertical="center" wrapText="1"/>
    </xf>
    <xf numFmtId="0" fontId="0" fillId="2" borderId="37" xfId="0" applyFill="1" applyBorder="1" applyAlignment="1" applyProtection="1">
      <alignment horizontal="right" vertical="center" wrapText="1"/>
    </xf>
    <xf numFmtId="0" fontId="0" fillId="2" borderId="38" xfId="0" applyFill="1" applyBorder="1" applyAlignment="1" applyProtection="1">
      <alignment horizontal="right" vertical="center" wrapText="1"/>
    </xf>
    <xf numFmtId="0" fontId="0" fillId="2" borderId="39" xfId="0" applyFill="1" applyBorder="1" applyAlignment="1" applyProtection="1">
      <alignment horizontal="right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1" fillId="0" borderId="44" xfId="0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44" xfId="0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horizontal="center" vertical="center" wrapText="1"/>
    </xf>
    <xf numFmtId="164" fontId="2" fillId="0" borderId="44" xfId="0" applyNumberFormat="1" applyFont="1" applyFill="1" applyBorder="1" applyAlignment="1" applyProtection="1">
      <alignment horizontal="center" vertical="center" wrapText="1"/>
    </xf>
    <xf numFmtId="164" fontId="2" fillId="0" borderId="21" xfId="0" applyNumberFormat="1" applyFont="1" applyFill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center" vertical="center"/>
    </xf>
    <xf numFmtId="0" fontId="12" fillId="0" borderId="46" xfId="0" applyFont="1" applyBorder="1" applyAlignment="1" applyProtection="1">
      <alignment horizontal="center" vertical="center"/>
    </xf>
    <xf numFmtId="0" fontId="12" fillId="0" borderId="4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14" fontId="1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1" fillId="4" borderId="34" xfId="0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A$23" lockText="1"/>
</file>

<file path=xl/ctrlProps/ctrlProp11.xml><?xml version="1.0" encoding="utf-8"?>
<formControlPr xmlns="http://schemas.microsoft.com/office/spreadsheetml/2009/9/main" objectType="CheckBox" fmlaLink="$A$24" lockText="1"/>
</file>

<file path=xl/ctrlProps/ctrlProp12.xml><?xml version="1.0" encoding="utf-8"?>
<formControlPr xmlns="http://schemas.microsoft.com/office/spreadsheetml/2009/9/main" objectType="CheckBox" fmlaLink="$A$25" lockText="1"/>
</file>

<file path=xl/ctrlProps/ctrlProp13.xml><?xml version="1.0" encoding="utf-8"?>
<formControlPr xmlns="http://schemas.microsoft.com/office/spreadsheetml/2009/9/main" objectType="CheckBox" fmlaLink="$A$26" lockText="1"/>
</file>

<file path=xl/ctrlProps/ctrlProp14.xml><?xml version="1.0" encoding="utf-8"?>
<formControlPr xmlns="http://schemas.microsoft.com/office/spreadsheetml/2009/9/main" objectType="CheckBox" fmlaLink="$A$27" lockText="1"/>
</file>

<file path=xl/ctrlProps/ctrlProp15.xml><?xml version="1.0" encoding="utf-8"?>
<formControlPr xmlns="http://schemas.microsoft.com/office/spreadsheetml/2009/9/main" objectType="CheckBox" fmlaLink="$A$28" lockText="1"/>
</file>

<file path=xl/ctrlProps/ctrlProp16.xml><?xml version="1.0" encoding="utf-8"?>
<formControlPr xmlns="http://schemas.microsoft.com/office/spreadsheetml/2009/9/main" objectType="CheckBox" fmlaLink="$A$12" lockText="1"/>
</file>

<file path=xl/ctrlProps/ctrlProp17.xml><?xml version="1.0" encoding="utf-8"?>
<formControlPr xmlns="http://schemas.microsoft.com/office/spreadsheetml/2009/9/main" objectType="CheckBox" fmlaLink="$A$29" lockText="1"/>
</file>

<file path=xl/ctrlProps/ctrlProp18.xml><?xml version="1.0" encoding="utf-8"?>
<formControlPr xmlns="http://schemas.microsoft.com/office/spreadsheetml/2009/9/main" objectType="CheckBox" fmlaLink="$A$14" lockText="1"/>
</file>

<file path=xl/ctrlProps/ctrlProp19.xml><?xml version="1.0" encoding="utf-8"?>
<formControlPr xmlns="http://schemas.microsoft.com/office/spreadsheetml/2009/9/main" objectType="CheckBox" fmlaLink="$A$15" lockText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$A$9" lockText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$A$11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GBox"/>
</file>

<file path=xl/ctrlProps/ctrlProp44.xml><?xml version="1.0" encoding="utf-8"?>
<formControlPr xmlns="http://schemas.microsoft.com/office/spreadsheetml/2009/9/main" objectType="Radio" firstButton="1" fmlaLink="A31" lockText="1"/>
</file>

<file path=xl/ctrlProps/ctrlProp45.xml><?xml version="1.0" encoding="utf-8"?>
<formControlPr xmlns="http://schemas.microsoft.com/office/spreadsheetml/2009/9/main" objectType="Radio" lockText="1"/>
</file>

<file path=xl/ctrlProps/ctrlProp46.xml><?xml version="1.0" encoding="utf-8"?>
<formControlPr xmlns="http://schemas.microsoft.com/office/spreadsheetml/2009/9/main" objectType="Radio" lockText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checked="Checked" firstButton="1" fmlaLink="A35" lockText="1"/>
</file>

<file path=xl/ctrlProps/ctrlProp49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CheckBox" fmlaLink="$A$10" lockText="1"/>
</file>

<file path=xl/ctrlProps/ctrlProp6.xml><?xml version="1.0" encoding="utf-8"?>
<formControlPr xmlns="http://schemas.microsoft.com/office/spreadsheetml/2009/9/main" objectType="CheckBox" fmlaLink="$A$13" lockText="1"/>
</file>

<file path=xl/ctrlProps/ctrlProp7.xml><?xml version="1.0" encoding="utf-8"?>
<formControlPr xmlns="http://schemas.microsoft.com/office/spreadsheetml/2009/9/main" objectType="CheckBox" fmlaLink="$A$18" lockText="1"/>
</file>

<file path=xl/ctrlProps/ctrlProp8.xml><?xml version="1.0" encoding="utf-8"?>
<formControlPr xmlns="http://schemas.microsoft.com/office/spreadsheetml/2009/9/main" objectType="CheckBox" fmlaLink="$A$19" lockText="1"/>
</file>

<file path=xl/ctrlProps/ctrlProp9.xml><?xml version="1.0" encoding="utf-8"?>
<formControlPr xmlns="http://schemas.microsoft.com/office/spreadsheetml/2009/9/main" objectType="CheckBox" fmlaLink="$A$20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792480</xdr:colOff>
          <xdr:row>3</xdr:row>
          <xdr:rowOff>30480</xdr:rowOff>
        </xdr:from>
        <xdr:to>
          <xdr:col>3</xdr:col>
          <xdr:colOff>1965960</xdr:colOff>
          <xdr:row>3</xdr:row>
          <xdr:rowOff>251460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bg-B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Пресконференция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2141220</xdr:colOff>
          <xdr:row>3</xdr:row>
          <xdr:rowOff>30480</xdr:rowOff>
        </xdr:from>
        <xdr:to>
          <xdr:col>4</xdr:col>
          <xdr:colOff>76200</xdr:colOff>
          <xdr:row>3</xdr:row>
          <xdr:rowOff>251460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bg-B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Дискусия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3</xdr:row>
          <xdr:rowOff>30480</xdr:rowOff>
        </xdr:from>
        <xdr:to>
          <xdr:col>6</xdr:col>
          <xdr:colOff>60960</xdr:colOff>
          <xdr:row>3</xdr:row>
          <xdr:rowOff>251460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bg-B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Семинар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3</xdr:row>
          <xdr:rowOff>30480</xdr:rowOff>
        </xdr:from>
        <xdr:to>
          <xdr:col>6</xdr:col>
          <xdr:colOff>685800</xdr:colOff>
          <xdr:row>3</xdr:row>
          <xdr:rowOff>251460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bg-B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Друго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</xdr:row>
          <xdr:rowOff>121920</xdr:rowOff>
        </xdr:from>
        <xdr:to>
          <xdr:col>1</xdr:col>
          <xdr:colOff>266700</xdr:colOff>
          <xdr:row>10</xdr:row>
          <xdr:rowOff>45720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11</xdr:row>
          <xdr:rowOff>114300</xdr:rowOff>
        </xdr:from>
        <xdr:to>
          <xdr:col>1</xdr:col>
          <xdr:colOff>274320</xdr:colOff>
          <xdr:row>13</xdr:row>
          <xdr:rowOff>45720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16</xdr:row>
          <xdr:rowOff>137160</xdr:rowOff>
        </xdr:from>
        <xdr:to>
          <xdr:col>1</xdr:col>
          <xdr:colOff>259080</xdr:colOff>
          <xdr:row>18</xdr:row>
          <xdr:rowOff>22860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17</xdr:row>
          <xdr:rowOff>137160</xdr:rowOff>
        </xdr:from>
        <xdr:to>
          <xdr:col>1</xdr:col>
          <xdr:colOff>259080</xdr:colOff>
          <xdr:row>19</xdr:row>
          <xdr:rowOff>22860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18</xdr:row>
          <xdr:rowOff>137160</xdr:rowOff>
        </xdr:from>
        <xdr:to>
          <xdr:col>1</xdr:col>
          <xdr:colOff>259080</xdr:colOff>
          <xdr:row>20</xdr:row>
          <xdr:rowOff>30480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21</xdr:row>
          <xdr:rowOff>137160</xdr:rowOff>
        </xdr:from>
        <xdr:to>
          <xdr:col>1</xdr:col>
          <xdr:colOff>266700</xdr:colOff>
          <xdr:row>23</xdr:row>
          <xdr:rowOff>30480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22</xdr:row>
          <xdr:rowOff>137160</xdr:rowOff>
        </xdr:from>
        <xdr:to>
          <xdr:col>1</xdr:col>
          <xdr:colOff>266700</xdr:colOff>
          <xdr:row>24</xdr:row>
          <xdr:rowOff>30480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23</xdr:row>
          <xdr:rowOff>121920</xdr:rowOff>
        </xdr:from>
        <xdr:to>
          <xdr:col>1</xdr:col>
          <xdr:colOff>274320</xdr:colOff>
          <xdr:row>25</xdr:row>
          <xdr:rowOff>38100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24</xdr:row>
          <xdr:rowOff>121920</xdr:rowOff>
        </xdr:from>
        <xdr:to>
          <xdr:col>1</xdr:col>
          <xdr:colOff>266700</xdr:colOff>
          <xdr:row>26</xdr:row>
          <xdr:rowOff>30480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25</xdr:row>
          <xdr:rowOff>121920</xdr:rowOff>
        </xdr:from>
        <xdr:to>
          <xdr:col>1</xdr:col>
          <xdr:colOff>266700</xdr:colOff>
          <xdr:row>27</xdr:row>
          <xdr:rowOff>30480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26</xdr:row>
          <xdr:rowOff>137160</xdr:rowOff>
        </xdr:from>
        <xdr:to>
          <xdr:col>1</xdr:col>
          <xdr:colOff>259080</xdr:colOff>
          <xdr:row>28</xdr:row>
          <xdr:rowOff>22860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10</xdr:row>
          <xdr:rowOff>114300</xdr:rowOff>
        </xdr:from>
        <xdr:to>
          <xdr:col>1</xdr:col>
          <xdr:colOff>274320</xdr:colOff>
          <xdr:row>12</xdr:row>
          <xdr:rowOff>68580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27</xdr:row>
          <xdr:rowOff>121920</xdr:rowOff>
        </xdr:from>
        <xdr:to>
          <xdr:col>1</xdr:col>
          <xdr:colOff>266700</xdr:colOff>
          <xdr:row>29</xdr:row>
          <xdr:rowOff>38100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12</xdr:row>
          <xdr:rowOff>137160</xdr:rowOff>
        </xdr:from>
        <xdr:to>
          <xdr:col>1</xdr:col>
          <xdr:colOff>266700</xdr:colOff>
          <xdr:row>14</xdr:row>
          <xdr:rowOff>38100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13</xdr:row>
          <xdr:rowOff>114300</xdr:rowOff>
        </xdr:from>
        <xdr:to>
          <xdr:col>1</xdr:col>
          <xdr:colOff>266700</xdr:colOff>
          <xdr:row>15</xdr:row>
          <xdr:rowOff>45720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121920</xdr:rowOff>
        </xdr:from>
        <xdr:to>
          <xdr:col>2</xdr:col>
          <xdr:colOff>7620</xdr:colOff>
          <xdr:row>9</xdr:row>
          <xdr:rowOff>45720</xdr:rowOff>
        </xdr:to>
        <xdr:sp macro="" textlink="">
          <xdr:nvSpPr>
            <xdr:cNvPr id="4308" name="Check Box 212" descr="1,1" hidden="1">
              <a:extLst>
                <a:ext uri="{63B3BB69-23CF-44E3-9099-C40C66FF867C}">
                  <a14:compatExt spid="_x0000_s4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1722120</xdr:colOff>
          <xdr:row>12</xdr:row>
          <xdr:rowOff>144780</xdr:rowOff>
        </xdr:from>
        <xdr:to>
          <xdr:col>3</xdr:col>
          <xdr:colOff>2400300</xdr:colOff>
          <xdr:row>14</xdr:row>
          <xdr:rowOff>7620</xdr:rowOff>
        </xdr:to>
        <xdr:sp macro="" textlink="">
          <xdr:nvSpPr>
            <xdr:cNvPr id="4983" name="Check Box 887" hidden="1">
              <a:extLst>
                <a:ext uri="{63B3BB69-23CF-44E3-9099-C40C66FF867C}">
                  <a14:compatExt spid="_x0000_s4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EC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bg-B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Зала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2392680</xdr:colOff>
          <xdr:row>12</xdr:row>
          <xdr:rowOff>144780</xdr:rowOff>
        </xdr:from>
        <xdr:to>
          <xdr:col>4</xdr:col>
          <xdr:colOff>198120</xdr:colOff>
          <xdr:row>14</xdr:row>
          <xdr:rowOff>0</xdr:rowOff>
        </xdr:to>
        <xdr:sp macro="" textlink="">
          <xdr:nvSpPr>
            <xdr:cNvPr id="4984" name="Check Box 888" hidden="1">
              <a:extLst>
                <a:ext uri="{63B3BB69-23CF-44E3-9099-C40C66FF867C}">
                  <a14:compatExt spid="_x0000_s4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EC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bg-B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Зала 111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9</xdr:row>
          <xdr:rowOff>114300</xdr:rowOff>
        </xdr:from>
        <xdr:to>
          <xdr:col>1</xdr:col>
          <xdr:colOff>266700</xdr:colOff>
          <xdr:row>11</xdr:row>
          <xdr:rowOff>38100</xdr:rowOff>
        </xdr:to>
        <xdr:sp macro="" textlink="">
          <xdr:nvSpPr>
            <xdr:cNvPr id="6149" name="Check Box 1029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60</xdr:row>
          <xdr:rowOff>518160</xdr:rowOff>
        </xdr:from>
        <xdr:to>
          <xdr:col>2</xdr:col>
          <xdr:colOff>22860</xdr:colOff>
          <xdr:row>62</xdr:row>
          <xdr:rowOff>0</xdr:rowOff>
        </xdr:to>
        <xdr:sp macro="" textlink="">
          <xdr:nvSpPr>
            <xdr:cNvPr id="6821" name="Check Box 1701" hidden="1">
              <a:extLst>
                <a:ext uri="{63B3BB69-23CF-44E3-9099-C40C66FF867C}">
                  <a14:compatExt spid="_x0000_s6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62</xdr:row>
          <xdr:rowOff>0</xdr:rowOff>
        </xdr:from>
        <xdr:to>
          <xdr:col>2</xdr:col>
          <xdr:colOff>22860</xdr:colOff>
          <xdr:row>63</xdr:row>
          <xdr:rowOff>7620</xdr:rowOff>
        </xdr:to>
        <xdr:sp macro="" textlink="">
          <xdr:nvSpPr>
            <xdr:cNvPr id="6822" name="Check Box 1702" hidden="1">
              <a:extLst>
                <a:ext uri="{63B3BB69-23CF-44E3-9099-C40C66FF867C}">
                  <a14:compatExt spid="_x0000_s6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63</xdr:row>
          <xdr:rowOff>0</xdr:rowOff>
        </xdr:from>
        <xdr:to>
          <xdr:col>2</xdr:col>
          <xdr:colOff>22860</xdr:colOff>
          <xdr:row>64</xdr:row>
          <xdr:rowOff>7620</xdr:rowOff>
        </xdr:to>
        <xdr:sp macro="" textlink="">
          <xdr:nvSpPr>
            <xdr:cNvPr id="6823" name="Check Box 1703" hidden="1">
              <a:extLst>
                <a:ext uri="{63B3BB69-23CF-44E3-9099-C40C66FF867C}">
                  <a14:compatExt spid="_x0000_s6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64</xdr:row>
          <xdr:rowOff>22860</xdr:rowOff>
        </xdr:from>
        <xdr:to>
          <xdr:col>2</xdr:col>
          <xdr:colOff>60960</xdr:colOff>
          <xdr:row>65</xdr:row>
          <xdr:rowOff>0</xdr:rowOff>
        </xdr:to>
        <xdr:sp macro="" textlink="">
          <xdr:nvSpPr>
            <xdr:cNvPr id="6824" name="Check Box 1704" hidden="1">
              <a:extLst>
                <a:ext uri="{63B3BB69-23CF-44E3-9099-C40C66FF867C}">
                  <a14:compatExt spid="_x0000_s6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65</xdr:row>
          <xdr:rowOff>0</xdr:rowOff>
        </xdr:from>
        <xdr:to>
          <xdr:col>2</xdr:col>
          <xdr:colOff>7620</xdr:colOff>
          <xdr:row>66</xdr:row>
          <xdr:rowOff>7620</xdr:rowOff>
        </xdr:to>
        <xdr:sp macro="" textlink="">
          <xdr:nvSpPr>
            <xdr:cNvPr id="6825" name="Check Box 1705" hidden="1">
              <a:extLst>
                <a:ext uri="{63B3BB69-23CF-44E3-9099-C40C66FF867C}">
                  <a14:compatExt spid="_x0000_s6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66</xdr:row>
          <xdr:rowOff>0</xdr:rowOff>
        </xdr:from>
        <xdr:to>
          <xdr:col>2</xdr:col>
          <xdr:colOff>7620</xdr:colOff>
          <xdr:row>67</xdr:row>
          <xdr:rowOff>7620</xdr:rowOff>
        </xdr:to>
        <xdr:sp macro="" textlink="">
          <xdr:nvSpPr>
            <xdr:cNvPr id="6826" name="Check Box 1706" hidden="1">
              <a:extLst>
                <a:ext uri="{63B3BB69-23CF-44E3-9099-C40C66FF867C}">
                  <a14:compatExt spid="_x0000_s6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71</xdr:row>
          <xdr:rowOff>220980</xdr:rowOff>
        </xdr:from>
        <xdr:to>
          <xdr:col>2</xdr:col>
          <xdr:colOff>22860</xdr:colOff>
          <xdr:row>73</xdr:row>
          <xdr:rowOff>0</xdr:rowOff>
        </xdr:to>
        <xdr:sp macro="" textlink="">
          <xdr:nvSpPr>
            <xdr:cNvPr id="6834" name="Check Box 1714" hidden="1">
              <a:extLst>
                <a:ext uri="{63B3BB69-23CF-44E3-9099-C40C66FF867C}">
                  <a14:compatExt spid="_x0000_s6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72</xdr:row>
          <xdr:rowOff>220980</xdr:rowOff>
        </xdr:from>
        <xdr:to>
          <xdr:col>2</xdr:col>
          <xdr:colOff>22860</xdr:colOff>
          <xdr:row>74</xdr:row>
          <xdr:rowOff>0</xdr:rowOff>
        </xdr:to>
        <xdr:sp macro="" textlink="">
          <xdr:nvSpPr>
            <xdr:cNvPr id="6835" name="Check Box 1715" hidden="1">
              <a:extLst>
                <a:ext uri="{63B3BB69-23CF-44E3-9099-C40C66FF867C}">
                  <a14:compatExt spid="_x0000_s6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73</xdr:row>
          <xdr:rowOff>220980</xdr:rowOff>
        </xdr:from>
        <xdr:to>
          <xdr:col>2</xdr:col>
          <xdr:colOff>22860</xdr:colOff>
          <xdr:row>75</xdr:row>
          <xdr:rowOff>0</xdr:rowOff>
        </xdr:to>
        <xdr:sp macro="" textlink="">
          <xdr:nvSpPr>
            <xdr:cNvPr id="6836" name="Check Box 1716" hidden="1">
              <a:extLst>
                <a:ext uri="{63B3BB69-23CF-44E3-9099-C40C66FF867C}">
                  <a14:compatExt spid="_x0000_s6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68</xdr:row>
          <xdr:rowOff>0</xdr:rowOff>
        </xdr:from>
        <xdr:to>
          <xdr:col>2</xdr:col>
          <xdr:colOff>22860</xdr:colOff>
          <xdr:row>69</xdr:row>
          <xdr:rowOff>7620</xdr:rowOff>
        </xdr:to>
        <xdr:sp macro="" textlink="">
          <xdr:nvSpPr>
            <xdr:cNvPr id="6837" name="Check Box 1717" hidden="1">
              <a:extLst>
                <a:ext uri="{63B3BB69-23CF-44E3-9099-C40C66FF867C}">
                  <a14:compatExt spid="_x0000_s6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67</xdr:row>
          <xdr:rowOff>0</xdr:rowOff>
        </xdr:from>
        <xdr:to>
          <xdr:col>2</xdr:col>
          <xdr:colOff>7620</xdr:colOff>
          <xdr:row>68</xdr:row>
          <xdr:rowOff>30480</xdr:rowOff>
        </xdr:to>
        <xdr:sp macro="" textlink="">
          <xdr:nvSpPr>
            <xdr:cNvPr id="6838" name="Check Box 1718" hidden="1">
              <a:extLst>
                <a:ext uri="{63B3BB69-23CF-44E3-9099-C40C66FF867C}">
                  <a14:compatExt spid="_x0000_s6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74</xdr:row>
          <xdr:rowOff>213360</xdr:rowOff>
        </xdr:from>
        <xdr:to>
          <xdr:col>2</xdr:col>
          <xdr:colOff>22860</xdr:colOff>
          <xdr:row>75</xdr:row>
          <xdr:rowOff>220980</xdr:rowOff>
        </xdr:to>
        <xdr:sp macro="" textlink="">
          <xdr:nvSpPr>
            <xdr:cNvPr id="6839" name="Check Box 1719" hidden="1">
              <a:extLst>
                <a:ext uri="{63B3BB69-23CF-44E3-9099-C40C66FF867C}">
                  <a14:compatExt spid="_x0000_s6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75</xdr:row>
          <xdr:rowOff>213360</xdr:rowOff>
        </xdr:from>
        <xdr:to>
          <xdr:col>2</xdr:col>
          <xdr:colOff>22860</xdr:colOff>
          <xdr:row>76</xdr:row>
          <xdr:rowOff>220980</xdr:rowOff>
        </xdr:to>
        <xdr:sp macro="" textlink="">
          <xdr:nvSpPr>
            <xdr:cNvPr id="6840" name="Check Box 1720" hidden="1">
              <a:extLst>
                <a:ext uri="{63B3BB69-23CF-44E3-9099-C40C66FF867C}">
                  <a14:compatExt spid="_x0000_s6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76</xdr:row>
          <xdr:rowOff>213360</xdr:rowOff>
        </xdr:from>
        <xdr:to>
          <xdr:col>2</xdr:col>
          <xdr:colOff>22860</xdr:colOff>
          <xdr:row>77</xdr:row>
          <xdr:rowOff>220980</xdr:rowOff>
        </xdr:to>
        <xdr:sp macro="" textlink="">
          <xdr:nvSpPr>
            <xdr:cNvPr id="6841" name="Check Box 1721" hidden="1">
              <a:extLst>
                <a:ext uri="{63B3BB69-23CF-44E3-9099-C40C66FF867C}">
                  <a14:compatExt spid="_x0000_s6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69</xdr:row>
          <xdr:rowOff>220980</xdr:rowOff>
        </xdr:from>
        <xdr:to>
          <xdr:col>2</xdr:col>
          <xdr:colOff>22860</xdr:colOff>
          <xdr:row>71</xdr:row>
          <xdr:rowOff>0</xdr:rowOff>
        </xdr:to>
        <xdr:sp macro="" textlink="">
          <xdr:nvSpPr>
            <xdr:cNvPr id="6842" name="Check Box 1722" hidden="1">
              <a:extLst>
                <a:ext uri="{63B3BB69-23CF-44E3-9099-C40C66FF867C}">
                  <a14:compatExt spid="_x0000_s6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70</xdr:row>
          <xdr:rowOff>220980</xdr:rowOff>
        </xdr:from>
        <xdr:to>
          <xdr:col>2</xdr:col>
          <xdr:colOff>22860</xdr:colOff>
          <xdr:row>72</xdr:row>
          <xdr:rowOff>0</xdr:rowOff>
        </xdr:to>
        <xdr:sp macro="" textlink="">
          <xdr:nvSpPr>
            <xdr:cNvPr id="6843" name="Check Box 1723" hidden="1">
              <a:extLst>
                <a:ext uri="{63B3BB69-23CF-44E3-9099-C40C66FF867C}">
                  <a14:compatExt spid="_x0000_s6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68</xdr:row>
          <xdr:rowOff>220980</xdr:rowOff>
        </xdr:from>
        <xdr:to>
          <xdr:col>2</xdr:col>
          <xdr:colOff>22860</xdr:colOff>
          <xdr:row>70</xdr:row>
          <xdr:rowOff>0</xdr:rowOff>
        </xdr:to>
        <xdr:sp macro="" textlink="">
          <xdr:nvSpPr>
            <xdr:cNvPr id="6845" name="Check Box 1725" hidden="1">
              <a:extLst>
                <a:ext uri="{63B3BB69-23CF-44E3-9099-C40C66FF867C}">
                  <a14:compatExt spid="_x0000_s6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51</xdr:row>
          <xdr:rowOff>7620</xdr:rowOff>
        </xdr:from>
        <xdr:to>
          <xdr:col>3</xdr:col>
          <xdr:colOff>1127760</xdr:colOff>
          <xdr:row>52</xdr:row>
          <xdr:rowOff>0</xdr:rowOff>
        </xdr:to>
        <xdr:sp macro="" textlink="">
          <xdr:nvSpPr>
            <xdr:cNvPr id="7169" name="Check Box 2049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bg-B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По банков път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1363980</xdr:colOff>
          <xdr:row>50</xdr:row>
          <xdr:rowOff>175260</xdr:rowOff>
        </xdr:from>
        <xdr:to>
          <xdr:col>3</xdr:col>
          <xdr:colOff>2202180</xdr:colOff>
          <xdr:row>52</xdr:row>
          <xdr:rowOff>38100</xdr:rowOff>
        </xdr:to>
        <xdr:sp macro="" textlink="">
          <xdr:nvSpPr>
            <xdr:cNvPr id="7170" name="Check Box 2050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bg-B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Каса, БСК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</xdr:colOff>
          <xdr:row>3</xdr:row>
          <xdr:rowOff>22860</xdr:rowOff>
        </xdr:from>
        <xdr:to>
          <xdr:col>8</xdr:col>
          <xdr:colOff>746760</xdr:colOff>
          <xdr:row>5</xdr:row>
          <xdr:rowOff>327660</xdr:rowOff>
        </xdr:to>
        <xdr:sp macro="" textlink="">
          <xdr:nvSpPr>
            <xdr:cNvPr id="7182" name="Group Box 2062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213360</xdr:colOff>
          <xdr:row>3</xdr:row>
          <xdr:rowOff>114300</xdr:rowOff>
        </xdr:from>
        <xdr:to>
          <xdr:col>8</xdr:col>
          <xdr:colOff>571500</xdr:colOff>
          <xdr:row>4</xdr:row>
          <xdr:rowOff>99060</xdr:rowOff>
        </xdr:to>
        <xdr:sp macro="" textlink="">
          <xdr:nvSpPr>
            <xdr:cNvPr id="7183" name="Option Button 2063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bg-B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 е член на БСК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213360</xdr:colOff>
          <xdr:row>4</xdr:row>
          <xdr:rowOff>121920</xdr:rowOff>
        </xdr:from>
        <xdr:to>
          <xdr:col>8</xdr:col>
          <xdr:colOff>571500</xdr:colOff>
          <xdr:row>4</xdr:row>
          <xdr:rowOff>342900</xdr:rowOff>
        </xdr:to>
        <xdr:sp macro="" textlink="">
          <xdr:nvSpPr>
            <xdr:cNvPr id="7184" name="Option Button 2064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bg-B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ЧЛЕН на БСК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213360</xdr:colOff>
          <xdr:row>5</xdr:row>
          <xdr:rowOff>7620</xdr:rowOff>
        </xdr:from>
        <xdr:to>
          <xdr:col>8</xdr:col>
          <xdr:colOff>640080</xdr:colOff>
          <xdr:row>5</xdr:row>
          <xdr:rowOff>228600</xdr:rowOff>
        </xdr:to>
        <xdr:sp macro="" textlink="">
          <xdr:nvSpPr>
            <xdr:cNvPr id="7185" name="Option Button 2065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bg-B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СЛУЖИТЕЛ на БСК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2</xdr:row>
          <xdr:rowOff>22860</xdr:rowOff>
        </xdr:from>
        <xdr:to>
          <xdr:col>8</xdr:col>
          <xdr:colOff>739140</xdr:colOff>
          <xdr:row>2</xdr:row>
          <xdr:rowOff>342900</xdr:rowOff>
        </xdr:to>
        <xdr:sp macro="" textlink="">
          <xdr:nvSpPr>
            <xdr:cNvPr id="7190" name="Group Box 2070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198120</xdr:colOff>
          <xdr:row>2</xdr:row>
          <xdr:rowOff>83820</xdr:rowOff>
        </xdr:from>
        <xdr:to>
          <xdr:col>7</xdr:col>
          <xdr:colOff>670560</xdr:colOff>
          <xdr:row>2</xdr:row>
          <xdr:rowOff>289560</xdr:rowOff>
        </xdr:to>
        <xdr:sp macro="" textlink="">
          <xdr:nvSpPr>
            <xdr:cNvPr id="7191" name="Option Button 2071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bg-B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2</xdr:row>
          <xdr:rowOff>68580</xdr:rowOff>
        </xdr:from>
        <xdr:to>
          <xdr:col>8</xdr:col>
          <xdr:colOff>403860</xdr:colOff>
          <xdr:row>2</xdr:row>
          <xdr:rowOff>304800</xdr:rowOff>
        </xdr:to>
        <xdr:sp macro="" textlink="">
          <xdr:nvSpPr>
            <xdr:cNvPr id="7192" name="Option Button 2072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bg-BG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L87"/>
  <sheetViews>
    <sheetView tabSelected="1" zoomScaleNormal="100" zoomScaleSheetLayoutView="100" workbookViewId="0">
      <selection activeCell="H9" sqref="H9"/>
    </sheetView>
  </sheetViews>
  <sheetFormatPr defaultColWidth="8.88671875" defaultRowHeight="13.2" x14ac:dyDescent="0.25"/>
  <cols>
    <col min="1" max="1" width="4" style="43" customWidth="1"/>
    <col min="2" max="2" width="4.109375" style="151" customWidth="1"/>
    <col min="3" max="3" width="4.109375" style="152" customWidth="1"/>
    <col min="4" max="4" width="42.6640625" style="151" customWidth="1"/>
    <col min="5" max="6" width="6.44140625" style="151" customWidth="1"/>
    <col min="7" max="7" width="11.5546875" style="151" customWidth="1"/>
    <col min="8" max="8" width="9.88671875" style="151" customWidth="1"/>
    <col min="9" max="9" width="11.5546875" style="151" customWidth="1"/>
    <col min="10" max="16384" width="8.88671875" style="43"/>
  </cols>
  <sheetData>
    <row r="1" spans="1:64" s="39" customFormat="1" ht="31.05" customHeight="1" x14ac:dyDescent="0.25">
      <c r="B1" s="40"/>
      <c r="C1" s="41"/>
      <c r="D1" s="42" t="s">
        <v>89</v>
      </c>
      <c r="E1" s="241">
        <f ca="1">NOW()</f>
        <v>43185.705633796293</v>
      </c>
      <c r="F1" s="241"/>
      <c r="G1" s="241"/>
      <c r="H1" s="236"/>
      <c r="I1" s="236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64" s="39" customFormat="1" ht="28.95" customHeight="1" x14ac:dyDescent="0.25">
      <c r="B2" s="284" t="s">
        <v>14</v>
      </c>
      <c r="C2" s="285"/>
      <c r="D2" s="26"/>
      <c r="E2" s="44" t="s">
        <v>111</v>
      </c>
      <c r="F2" s="239"/>
      <c r="G2" s="239"/>
      <c r="H2" s="242" t="s">
        <v>124</v>
      </c>
      <c r="I2" s="2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4" s="39" customFormat="1" ht="28.95" customHeight="1" x14ac:dyDescent="0.25">
      <c r="B3" s="286" t="s">
        <v>17</v>
      </c>
      <c r="C3" s="287"/>
      <c r="D3" s="25"/>
      <c r="E3" s="44" t="s">
        <v>112</v>
      </c>
      <c r="F3" s="240"/>
      <c r="G3" s="240"/>
      <c r="H3" s="237"/>
      <c r="I3" s="238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4" s="39" customFormat="1" ht="21" customHeight="1" x14ac:dyDescent="0.25">
      <c r="A4" s="180"/>
      <c r="B4" s="33" t="s">
        <v>87</v>
      </c>
      <c r="C4" s="33"/>
      <c r="D4" s="33"/>
      <c r="E4" s="288"/>
      <c r="F4" s="288"/>
      <c r="G4" s="288"/>
      <c r="H4" s="205"/>
      <c r="I4" s="206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64" s="39" customFormat="1" ht="28.95" customHeight="1" x14ac:dyDescent="0.25">
      <c r="B5" s="284" t="s">
        <v>15</v>
      </c>
      <c r="C5" s="285"/>
      <c r="D5" s="203"/>
      <c r="E5" s="289" t="s">
        <v>113</v>
      </c>
      <c r="F5" s="289"/>
      <c r="G5" s="204"/>
      <c r="H5" s="201"/>
      <c r="I5" s="202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64" s="39" customFormat="1" ht="28.95" customHeight="1" thickBot="1" x14ac:dyDescent="0.3">
      <c r="B6" s="280" t="s">
        <v>27</v>
      </c>
      <c r="C6" s="281"/>
      <c r="D6" s="282"/>
      <c r="E6" s="283"/>
      <c r="F6" s="283"/>
      <c r="G6" s="283"/>
      <c r="H6" s="201"/>
      <c r="I6" s="202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</row>
    <row r="7" spans="1:64" s="46" customFormat="1" ht="22.95" customHeight="1" thickBot="1" x14ac:dyDescent="0.3">
      <c r="A7" s="45"/>
      <c r="B7" s="195"/>
      <c r="C7" s="196" t="s">
        <v>1</v>
      </c>
      <c r="D7" s="261" t="s">
        <v>25</v>
      </c>
      <c r="E7" s="262"/>
      <c r="F7" s="263"/>
      <c r="G7" s="186" t="s">
        <v>52</v>
      </c>
      <c r="H7" s="187" t="s">
        <v>86</v>
      </c>
      <c r="I7" s="188" t="s">
        <v>100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</row>
    <row r="8" spans="1:64" s="46" customFormat="1" ht="12.9" customHeight="1" thickBot="1" x14ac:dyDescent="0.3">
      <c r="A8" s="185"/>
      <c r="B8" s="15"/>
      <c r="C8" s="48" t="s">
        <v>20</v>
      </c>
      <c r="D8" s="233" t="s">
        <v>93</v>
      </c>
      <c r="E8" s="234"/>
      <c r="F8" s="235"/>
      <c r="G8" s="49" t="s">
        <v>95</v>
      </c>
      <c r="H8" s="50" t="s">
        <v>56</v>
      </c>
      <c r="I8" s="51" t="s">
        <v>50</v>
      </c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</row>
    <row r="9" spans="1:64" s="55" customFormat="1" ht="12.9" customHeight="1" x14ac:dyDescent="0.25">
      <c r="A9" s="23" t="b">
        <v>0</v>
      </c>
      <c r="B9" s="16"/>
      <c r="C9" s="52" t="s">
        <v>67</v>
      </c>
      <c r="D9" s="255" t="s">
        <v>98</v>
      </c>
      <c r="E9" s="256"/>
      <c r="F9" s="257"/>
      <c r="G9" s="53">
        <v>200</v>
      </c>
      <c r="H9" s="34"/>
      <c r="I9" s="54">
        <f t="shared" ref="I9:I15" si="0">IF($A$35&gt;1,0,(IF(A9,IF(H9&gt;0,G9*H9,G9),G9*H9)))</f>
        <v>0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s="55" customFormat="1" ht="12.9" customHeight="1" x14ac:dyDescent="0.25">
      <c r="A10" s="23" t="b">
        <v>0</v>
      </c>
      <c r="B10" s="16"/>
      <c r="C10" s="52" t="s">
        <v>68</v>
      </c>
      <c r="D10" s="246" t="s">
        <v>99</v>
      </c>
      <c r="E10" s="247"/>
      <c r="F10" s="248"/>
      <c r="G10" s="53">
        <v>150</v>
      </c>
      <c r="H10" s="34"/>
      <c r="I10" s="54">
        <f t="shared" si="0"/>
        <v>0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s="55" customFormat="1" ht="12.9" customHeight="1" x14ac:dyDescent="0.25">
      <c r="A11" s="23" t="b">
        <v>0</v>
      </c>
      <c r="B11" s="16"/>
      <c r="C11" s="52" t="s">
        <v>69</v>
      </c>
      <c r="D11" s="246" t="s">
        <v>101</v>
      </c>
      <c r="E11" s="247"/>
      <c r="F11" s="248"/>
      <c r="G11" s="53">
        <v>100</v>
      </c>
      <c r="H11" s="34"/>
      <c r="I11" s="54">
        <f t="shared" si="0"/>
        <v>0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s="55" customFormat="1" ht="12.9" customHeight="1" x14ac:dyDescent="0.25">
      <c r="A12" s="23" t="b">
        <v>0</v>
      </c>
      <c r="B12" s="17"/>
      <c r="C12" s="52" t="s">
        <v>70</v>
      </c>
      <c r="D12" s="246" t="s">
        <v>90</v>
      </c>
      <c r="E12" s="247"/>
      <c r="F12" s="248"/>
      <c r="G12" s="56">
        <v>100</v>
      </c>
      <c r="H12" s="34"/>
      <c r="I12" s="54">
        <f t="shared" si="0"/>
        <v>0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</row>
    <row r="13" spans="1:64" s="55" customFormat="1" ht="12.9" customHeight="1" x14ac:dyDescent="0.25">
      <c r="A13" s="23" t="b">
        <v>0</v>
      </c>
      <c r="B13" s="17"/>
      <c r="C13" s="52" t="s">
        <v>71</v>
      </c>
      <c r="D13" s="246" t="s">
        <v>91</v>
      </c>
      <c r="E13" s="247"/>
      <c r="F13" s="248"/>
      <c r="G13" s="56">
        <v>80</v>
      </c>
      <c r="H13" s="34"/>
      <c r="I13" s="54">
        <f t="shared" si="0"/>
        <v>0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s="55" customFormat="1" ht="12.9" customHeight="1" x14ac:dyDescent="0.25">
      <c r="A14" s="23" t="b">
        <v>0</v>
      </c>
      <c r="B14" s="18"/>
      <c r="C14" s="52" t="s">
        <v>72</v>
      </c>
      <c r="D14" s="246" t="s">
        <v>92</v>
      </c>
      <c r="E14" s="247"/>
      <c r="F14" s="248"/>
      <c r="G14" s="56">
        <v>50</v>
      </c>
      <c r="H14" s="34"/>
      <c r="I14" s="54">
        <f t="shared" si="0"/>
        <v>0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s="55" customFormat="1" ht="12.9" customHeight="1" x14ac:dyDescent="0.25">
      <c r="A15" s="23" t="b">
        <v>0</v>
      </c>
      <c r="B15" s="18"/>
      <c r="C15" s="52" t="s">
        <v>97</v>
      </c>
      <c r="D15" s="246" t="s">
        <v>88</v>
      </c>
      <c r="E15" s="247"/>
      <c r="F15" s="248"/>
      <c r="G15" s="56">
        <v>50</v>
      </c>
      <c r="H15" s="34"/>
      <c r="I15" s="54">
        <f t="shared" si="0"/>
        <v>0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4" s="55" customFormat="1" ht="12.9" customHeight="1" thickBot="1" x14ac:dyDescent="0.3">
      <c r="A16" s="24"/>
      <c r="B16" s="57"/>
      <c r="C16" s="58"/>
      <c r="D16" s="249" t="s">
        <v>59</v>
      </c>
      <c r="E16" s="250"/>
      <c r="F16" s="251"/>
      <c r="G16" s="59"/>
      <c r="H16" s="59"/>
      <c r="I16" s="60">
        <f>SUM(I9:I15)</f>
        <v>0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64" s="55" customFormat="1" ht="12.9" customHeight="1" thickBot="1" x14ac:dyDescent="0.3">
      <c r="A17" s="24"/>
      <c r="B17" s="19"/>
      <c r="C17" s="62" t="s">
        <v>21</v>
      </c>
      <c r="D17" s="227" t="s">
        <v>66</v>
      </c>
      <c r="E17" s="228"/>
      <c r="F17" s="229"/>
      <c r="G17" s="49" t="s">
        <v>50</v>
      </c>
      <c r="H17" s="50"/>
      <c r="I17" s="63" t="s">
        <v>50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64" s="55" customFormat="1" ht="12.9" customHeight="1" x14ac:dyDescent="0.25">
      <c r="A18" s="23" t="b">
        <v>0</v>
      </c>
      <c r="B18" s="20"/>
      <c r="C18" s="52" t="s">
        <v>73</v>
      </c>
      <c r="D18" s="252" t="s">
        <v>36</v>
      </c>
      <c r="E18" s="253"/>
      <c r="F18" s="254"/>
      <c r="G18" s="65">
        <v>50</v>
      </c>
      <c r="H18" s="36"/>
      <c r="I18" s="54">
        <f>IF($A$35&gt;1,0,(IF(A18,G18,0)))</f>
        <v>0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64" s="55" customFormat="1" ht="12.9" customHeight="1" x14ac:dyDescent="0.25">
      <c r="A19" s="23" t="b">
        <v>0</v>
      </c>
      <c r="B19" s="20"/>
      <c r="C19" s="52" t="s">
        <v>74</v>
      </c>
      <c r="D19" s="230" t="s">
        <v>33</v>
      </c>
      <c r="E19" s="231"/>
      <c r="F19" s="232"/>
      <c r="G19" s="65">
        <v>30</v>
      </c>
      <c r="H19" s="36"/>
      <c r="I19" s="54">
        <f>IF($A$35&gt;1,0,(IF(A19,G19,0)))</f>
        <v>0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64" s="55" customFormat="1" ht="12.9" customHeight="1" x14ac:dyDescent="0.25">
      <c r="A20" s="23" t="b">
        <v>0</v>
      </c>
      <c r="B20" s="21"/>
      <c r="C20" s="52" t="s">
        <v>75</v>
      </c>
      <c r="D20" s="246" t="s">
        <v>51</v>
      </c>
      <c r="E20" s="247"/>
      <c r="F20" s="248"/>
      <c r="G20" s="67">
        <v>20</v>
      </c>
      <c r="H20" s="37"/>
      <c r="I20" s="54">
        <f>IF($A$35&gt;1,0,(IF(A20,G20,0)))</f>
        <v>0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64" s="55" customFormat="1" ht="12.9" customHeight="1" thickBot="1" x14ac:dyDescent="0.3">
      <c r="A21" s="23"/>
      <c r="B21" s="68"/>
      <c r="C21" s="69"/>
      <c r="D21" s="249" t="s">
        <v>59</v>
      </c>
      <c r="E21" s="250"/>
      <c r="F21" s="251"/>
      <c r="G21" s="70"/>
      <c r="H21" s="70"/>
      <c r="I21" s="60">
        <f>SUM(I18:I20)</f>
        <v>0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</row>
    <row r="22" spans="1:64" s="55" customFormat="1" ht="12.9" customHeight="1" thickBot="1" x14ac:dyDescent="0.3">
      <c r="A22" s="23"/>
      <c r="B22" s="19"/>
      <c r="C22" s="62" t="s">
        <v>22</v>
      </c>
      <c r="D22" s="227" t="s">
        <v>63</v>
      </c>
      <c r="E22" s="228"/>
      <c r="F22" s="229"/>
      <c r="G22" s="71" t="s">
        <v>50</v>
      </c>
      <c r="H22" s="71" t="s">
        <v>13</v>
      </c>
      <c r="I22" s="63" t="s">
        <v>50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</row>
    <row r="23" spans="1:64" s="55" customFormat="1" ht="12.9" customHeight="1" x14ac:dyDescent="0.25">
      <c r="A23" s="23" t="b">
        <v>0</v>
      </c>
      <c r="B23" s="20"/>
      <c r="C23" s="72" t="s">
        <v>76</v>
      </c>
      <c r="D23" s="252" t="s">
        <v>30</v>
      </c>
      <c r="E23" s="253"/>
      <c r="F23" s="254"/>
      <c r="G23" s="65">
        <v>70</v>
      </c>
      <c r="H23" s="2"/>
      <c r="I23" s="54">
        <f t="shared" ref="I23:I29" si="1">IF($A$35&gt;1,0,(IF(A23,IF(H23&gt;0,G23*H23,G23),G23*H23)))</f>
        <v>0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64" s="55" customFormat="1" ht="12.9" customHeight="1" x14ac:dyDescent="0.25">
      <c r="A24" s="23" t="b">
        <v>0</v>
      </c>
      <c r="B24" s="21"/>
      <c r="C24" s="72" t="s">
        <v>77</v>
      </c>
      <c r="D24" s="230" t="s">
        <v>9</v>
      </c>
      <c r="E24" s="231"/>
      <c r="F24" s="232"/>
      <c r="G24" s="67">
        <v>60</v>
      </c>
      <c r="H24" s="3"/>
      <c r="I24" s="54">
        <f t="shared" si="1"/>
        <v>0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64" s="55" customFormat="1" ht="12.9" customHeight="1" x14ac:dyDescent="0.25">
      <c r="A25" s="23" t="b">
        <v>0</v>
      </c>
      <c r="B25" s="21"/>
      <c r="C25" s="72" t="s">
        <v>78</v>
      </c>
      <c r="D25" s="230" t="s">
        <v>34</v>
      </c>
      <c r="E25" s="231"/>
      <c r="F25" s="232"/>
      <c r="G25" s="67">
        <v>50</v>
      </c>
      <c r="H25" s="3"/>
      <c r="I25" s="54">
        <f t="shared" si="1"/>
        <v>0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64" s="55" customFormat="1" ht="12.9" customHeight="1" x14ac:dyDescent="0.25">
      <c r="A26" s="23" t="b">
        <v>0</v>
      </c>
      <c r="B26" s="21"/>
      <c r="C26" s="72" t="s">
        <v>79</v>
      </c>
      <c r="D26" s="230" t="s">
        <v>7</v>
      </c>
      <c r="E26" s="231"/>
      <c r="F26" s="232"/>
      <c r="G26" s="67">
        <v>60</v>
      </c>
      <c r="H26" s="3"/>
      <c r="I26" s="54">
        <f t="shared" si="1"/>
        <v>0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s="55" customFormat="1" ht="12.9" customHeight="1" x14ac:dyDescent="0.25">
      <c r="A27" s="23" t="b">
        <v>0</v>
      </c>
      <c r="B27" s="21"/>
      <c r="C27" s="72" t="s">
        <v>80</v>
      </c>
      <c r="D27" s="230" t="s">
        <v>31</v>
      </c>
      <c r="E27" s="231"/>
      <c r="F27" s="232"/>
      <c r="G27" s="56">
        <v>50</v>
      </c>
      <c r="H27" s="4"/>
      <c r="I27" s="54">
        <f t="shared" si="1"/>
        <v>0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64" s="55" customFormat="1" ht="12.9" customHeight="1" x14ac:dyDescent="0.25">
      <c r="A28" s="23" t="b">
        <v>0</v>
      </c>
      <c r="B28" s="22"/>
      <c r="C28" s="72" t="s">
        <v>81</v>
      </c>
      <c r="D28" s="230" t="s">
        <v>37</v>
      </c>
      <c r="E28" s="231"/>
      <c r="F28" s="232"/>
      <c r="G28" s="73">
        <v>30</v>
      </c>
      <c r="H28" s="5"/>
      <c r="I28" s="54">
        <f t="shared" si="1"/>
        <v>0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s="55" customFormat="1" ht="12.9" customHeight="1" x14ac:dyDescent="0.25">
      <c r="A29" s="23" t="b">
        <v>0</v>
      </c>
      <c r="B29" s="22"/>
      <c r="C29" s="72" t="s">
        <v>82</v>
      </c>
      <c r="D29" s="230" t="s">
        <v>32</v>
      </c>
      <c r="E29" s="231"/>
      <c r="F29" s="232"/>
      <c r="G29" s="74">
        <v>40</v>
      </c>
      <c r="H29" s="6"/>
      <c r="I29" s="54">
        <f t="shared" si="1"/>
        <v>0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64" s="55" customFormat="1" ht="12.9" customHeight="1" thickBot="1" x14ac:dyDescent="0.3">
      <c r="A30" s="23"/>
      <c r="B30" s="75"/>
      <c r="C30" s="76"/>
      <c r="D30" s="258" t="s">
        <v>59</v>
      </c>
      <c r="E30" s="259"/>
      <c r="F30" s="260"/>
      <c r="G30" s="77"/>
      <c r="H30" s="77"/>
      <c r="I30" s="78">
        <f>SUM(I23:I29)</f>
        <v>0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</row>
    <row r="31" spans="1:64" s="55" customFormat="1" ht="12.9" customHeight="1" thickBot="1" x14ac:dyDescent="0.3">
      <c r="A31" s="23">
        <v>0</v>
      </c>
      <c r="B31" s="61"/>
      <c r="C31" s="62" t="s">
        <v>23</v>
      </c>
      <c r="D31" s="227" t="s">
        <v>119</v>
      </c>
      <c r="E31" s="228"/>
      <c r="F31" s="228"/>
      <c r="G31" s="229"/>
      <c r="H31" s="79"/>
      <c r="I31" s="80" t="s">
        <v>50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</row>
    <row r="32" spans="1:64" s="84" customFormat="1" ht="12.9" customHeight="1" x14ac:dyDescent="0.25">
      <c r="A32" s="23" t="b">
        <v>1</v>
      </c>
      <c r="B32" s="64"/>
      <c r="C32" s="72" t="s">
        <v>83</v>
      </c>
      <c r="D32" s="255" t="s">
        <v>55</v>
      </c>
      <c r="E32" s="256"/>
      <c r="F32" s="257"/>
      <c r="G32" s="81"/>
      <c r="H32" s="82"/>
      <c r="I32" s="83">
        <f>IF(A35&gt;1,0,IF(A31=2,(I16+I21+I30)*(-0.2),0))</f>
        <v>0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64" s="55" customFormat="1" ht="12.9" customHeight="1" thickBot="1" x14ac:dyDescent="0.3">
      <c r="A33" s="23" t="b">
        <v>0</v>
      </c>
      <c r="B33" s="66"/>
      <c r="C33" s="72" t="s">
        <v>84</v>
      </c>
      <c r="D33" s="224" t="s">
        <v>54</v>
      </c>
      <c r="E33" s="225"/>
      <c r="F33" s="226"/>
      <c r="G33" s="85"/>
      <c r="H33" s="86"/>
      <c r="I33" s="83">
        <f>IF(A35&gt;1,0,IF(A31=3,(I16+I21+I30)*(-0.5),0))</f>
        <v>0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64" s="55" customFormat="1" ht="12.9" customHeight="1" thickBot="1" x14ac:dyDescent="0.3">
      <c r="A34" s="24"/>
      <c r="B34" s="47"/>
      <c r="C34" s="48" t="s">
        <v>24</v>
      </c>
      <c r="D34" s="233" t="s">
        <v>35</v>
      </c>
      <c r="E34" s="234"/>
      <c r="F34" s="235"/>
      <c r="G34" s="87">
        <v>0.15</v>
      </c>
      <c r="H34" s="181"/>
      <c r="I34" s="88">
        <f>G34*H34</f>
        <v>0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64" s="55" customFormat="1" ht="15" customHeight="1" thickBot="1" x14ac:dyDescent="0.3">
      <c r="A35" s="23">
        <v>1</v>
      </c>
      <c r="B35" s="89"/>
      <c r="C35" s="90"/>
      <c r="D35" s="91" t="s">
        <v>96</v>
      </c>
      <c r="E35" s="92"/>
      <c r="F35" s="92"/>
      <c r="G35" s="92"/>
      <c r="H35" s="93"/>
      <c r="I35" s="94">
        <f>IF(A35=1,I16+I21+I30+I32+I33+I34,0)</f>
        <v>0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s="55" customFormat="1" ht="15" customHeight="1" thickBot="1" x14ac:dyDescent="0.3">
      <c r="A36" s="24"/>
      <c r="B36" s="95"/>
      <c r="C36" s="96" t="s">
        <v>28</v>
      </c>
      <c r="D36" s="97" t="s">
        <v>38</v>
      </c>
      <c r="E36" s="98"/>
      <c r="F36" s="98"/>
      <c r="G36" s="98"/>
      <c r="H36" s="99"/>
      <c r="I36" s="100">
        <f>I81</f>
        <v>0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64" s="55" customFormat="1" ht="15" customHeight="1" thickBot="1" x14ac:dyDescent="0.3">
      <c r="A37" s="24"/>
      <c r="B37" s="101"/>
      <c r="C37" s="102"/>
      <c r="D37" s="103" t="s">
        <v>102</v>
      </c>
      <c r="E37" s="104"/>
      <c r="F37" s="104"/>
      <c r="G37" s="104"/>
      <c r="H37" s="105"/>
      <c r="I37" s="106">
        <f>I35+I36</f>
        <v>0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64" s="55" customFormat="1" ht="10.95" customHeight="1" x14ac:dyDescent="0.25">
      <c r="B38" s="107"/>
      <c r="C38" s="108"/>
      <c r="D38" s="109"/>
      <c r="E38" s="109"/>
      <c r="F38" s="109"/>
      <c r="G38" s="109"/>
      <c r="H38" s="109"/>
      <c r="I38" s="110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</row>
    <row r="39" spans="1:64" s="55" customFormat="1" ht="10.95" customHeight="1" x14ac:dyDescent="0.25">
      <c r="B39" s="223" t="s">
        <v>2</v>
      </c>
      <c r="C39" s="223"/>
      <c r="D39" s="223"/>
      <c r="E39" s="111"/>
      <c r="F39" s="111"/>
      <c r="G39" s="112"/>
      <c r="H39" s="112"/>
      <c r="I39" s="11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64" s="55" customFormat="1" ht="15" customHeight="1" x14ac:dyDescent="0.25">
      <c r="B40" s="114" t="s">
        <v>53</v>
      </c>
      <c r="C40" s="115"/>
      <c r="D40" s="7" t="s">
        <v>61</v>
      </c>
      <c r="E40" s="116"/>
      <c r="F40" s="199"/>
      <c r="G40" s="200"/>
      <c r="H40" s="117"/>
      <c r="I40" s="118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</row>
    <row r="41" spans="1:64" s="55" customFormat="1" ht="15" customHeight="1" x14ac:dyDescent="0.25">
      <c r="B41" s="119" t="s">
        <v>4</v>
      </c>
      <c r="C41" s="120"/>
      <c r="D41" s="7" t="s">
        <v>61</v>
      </c>
      <c r="E41" s="116"/>
      <c r="F41" s="276" t="s">
        <v>57</v>
      </c>
      <c r="G41" s="277"/>
      <c r="H41" s="114"/>
      <c r="I41" s="132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</row>
    <row r="42" spans="1:64" s="55" customFormat="1" ht="15" customHeight="1" x14ac:dyDescent="0.25">
      <c r="B42" s="119" t="s">
        <v>16</v>
      </c>
      <c r="C42" s="120"/>
      <c r="D42" s="8" t="s">
        <v>62</v>
      </c>
      <c r="E42" s="114"/>
      <c r="F42" s="121"/>
      <c r="G42" s="122"/>
      <c r="H42" s="278" t="s">
        <v>114</v>
      </c>
      <c r="I42" s="279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</row>
    <row r="43" spans="1:64" s="55" customFormat="1" ht="15" customHeight="1" x14ac:dyDescent="0.25">
      <c r="B43" s="116" t="s">
        <v>65</v>
      </c>
      <c r="C43" s="115"/>
      <c r="D43" s="38"/>
      <c r="E43" s="126"/>
      <c r="F43" s="123"/>
      <c r="G43" s="124"/>
      <c r="H43" s="124"/>
      <c r="I43" s="125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</row>
    <row r="44" spans="1:64" s="55" customFormat="1" ht="15" customHeight="1" x14ac:dyDescent="0.25">
      <c r="B44" s="209" t="s">
        <v>18</v>
      </c>
      <c r="C44" s="209"/>
      <c r="D44" s="9" t="s">
        <v>29</v>
      </c>
      <c r="E44" s="129"/>
      <c r="F44" s="127"/>
      <c r="G44" s="114"/>
      <c r="H44" s="114"/>
      <c r="I44" s="128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</row>
    <row r="45" spans="1:64" s="55" customFormat="1" ht="15" customHeight="1" x14ac:dyDescent="0.25">
      <c r="B45" s="207" t="s">
        <v>19</v>
      </c>
      <c r="C45" s="208"/>
      <c r="D45" s="208"/>
      <c r="E45" s="131"/>
      <c r="F45" s="127" t="s">
        <v>58</v>
      </c>
      <c r="G45" s="114"/>
      <c r="H45" s="114"/>
      <c r="I45" s="128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</row>
    <row r="46" spans="1:64" s="55" customFormat="1" ht="15" customHeight="1" x14ac:dyDescent="0.25">
      <c r="B46" s="133" t="s">
        <v>3</v>
      </c>
      <c r="C46" s="134"/>
      <c r="D46" s="135" t="s">
        <v>5</v>
      </c>
      <c r="E46" s="135"/>
      <c r="F46" s="130"/>
      <c r="G46" s="114" t="s">
        <v>123</v>
      </c>
      <c r="H46" s="114"/>
      <c r="I46" s="128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</row>
    <row r="47" spans="1:64" s="55" customFormat="1" ht="15" customHeight="1" x14ac:dyDescent="0.25">
      <c r="B47" s="213" t="s">
        <v>4</v>
      </c>
      <c r="C47" s="214"/>
      <c r="D47" s="139" t="s">
        <v>6</v>
      </c>
      <c r="E47" s="139"/>
      <c r="F47" s="147"/>
      <c r="G47" s="119"/>
      <c r="H47" s="137"/>
      <c r="I47" s="138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</row>
    <row r="48" spans="1:64" s="143" customFormat="1" ht="15" customHeight="1" x14ac:dyDescent="0.25">
      <c r="B48" s="140"/>
      <c r="C48" s="141"/>
      <c r="D48" s="142" t="s">
        <v>116</v>
      </c>
      <c r="E48" s="142"/>
      <c r="F48" s="147" t="s">
        <v>85</v>
      </c>
      <c r="G48" s="119"/>
      <c r="H48" s="137"/>
      <c r="I48" s="138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</row>
    <row r="49" spans="1:64" s="143" customFormat="1" ht="15" customHeight="1" x14ac:dyDescent="0.25">
      <c r="B49" s="144"/>
      <c r="C49" s="145"/>
      <c r="D49" s="146" t="s">
        <v>117</v>
      </c>
      <c r="E49" s="135"/>
      <c r="F49" s="144"/>
      <c r="G49" s="197"/>
      <c r="H49" s="114" t="s">
        <v>120</v>
      </c>
      <c r="I49" s="128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</row>
    <row r="50" spans="1:64" s="55" customFormat="1" ht="15" customHeight="1" x14ac:dyDescent="0.25">
      <c r="B50" s="148"/>
      <c r="C50" s="149"/>
      <c r="D50" s="150" t="s">
        <v>118</v>
      </c>
      <c r="E50" s="135"/>
      <c r="F50" s="144"/>
      <c r="G50" s="197"/>
      <c r="H50" s="114"/>
      <c r="I50" s="128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</row>
    <row r="51" spans="1:64" s="55" customFormat="1" ht="7.05" customHeight="1" x14ac:dyDescent="0.25">
      <c r="B51" s="135"/>
      <c r="C51" s="145"/>
      <c r="D51" s="193"/>
      <c r="E51" s="135"/>
      <c r="F51" s="153"/>
      <c r="G51" s="197"/>
      <c r="H51" s="197"/>
      <c r="I51" s="198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</row>
    <row r="52" spans="1:64" ht="15" customHeight="1" x14ac:dyDescent="0.25">
      <c r="A52" s="189">
        <v>0</v>
      </c>
      <c r="B52" s="190" t="s">
        <v>12</v>
      </c>
      <c r="C52" s="191"/>
      <c r="D52" s="194"/>
      <c r="E52" s="192"/>
      <c r="F52" s="147" t="s">
        <v>121</v>
      </c>
      <c r="G52" s="119"/>
      <c r="H52" s="137"/>
      <c r="I52" s="138"/>
    </row>
    <row r="53" spans="1:64" ht="15" customHeight="1" x14ac:dyDescent="0.25">
      <c r="B53" s="267" t="s">
        <v>0</v>
      </c>
      <c r="C53" s="268"/>
      <c r="D53" s="10" t="s">
        <v>11</v>
      </c>
      <c r="E53" s="10"/>
      <c r="F53" s="153"/>
      <c r="G53" s="244" t="s">
        <v>122</v>
      </c>
      <c r="H53" s="244"/>
      <c r="I53" s="245"/>
    </row>
    <row r="54" spans="1:64" ht="15" customHeight="1" x14ac:dyDescent="0.25">
      <c r="B54" s="221" t="s">
        <v>10</v>
      </c>
      <c r="C54" s="222"/>
      <c r="D54" s="11" t="s">
        <v>11</v>
      </c>
      <c r="E54" s="11"/>
      <c r="F54" s="155"/>
      <c r="G54" s="154"/>
      <c r="H54" s="154"/>
      <c r="I54" s="156"/>
    </row>
    <row r="55" spans="1:64" ht="12.75" customHeight="1" x14ac:dyDescent="0.25"/>
    <row r="56" spans="1:64" ht="12.75" customHeight="1" x14ac:dyDescent="0.25"/>
    <row r="57" spans="1:64" x14ac:dyDescent="0.25">
      <c r="B57" s="157"/>
      <c r="C57" s="157"/>
      <c r="D57" s="266" t="s">
        <v>39</v>
      </c>
      <c r="E57" s="266"/>
      <c r="F57" s="266"/>
      <c r="G57" s="266"/>
      <c r="H57" s="266"/>
      <c r="I57" s="157"/>
    </row>
    <row r="58" spans="1:64" x14ac:dyDescent="0.25">
      <c r="B58" s="157"/>
      <c r="D58" s="266" t="s">
        <v>40</v>
      </c>
      <c r="E58" s="266"/>
      <c r="F58" s="266"/>
      <c r="G58" s="266"/>
      <c r="H58" s="266"/>
      <c r="I58" s="157"/>
    </row>
    <row r="59" spans="1:64" x14ac:dyDescent="0.25">
      <c r="B59" s="158"/>
      <c r="C59" s="158"/>
      <c r="D59" s="39"/>
      <c r="E59" s="39"/>
      <c r="F59" s="39"/>
      <c r="G59" s="39"/>
      <c r="H59" s="39"/>
      <c r="I59" s="39"/>
    </row>
    <row r="60" spans="1:64" ht="13.8" thickBot="1" x14ac:dyDescent="0.3">
      <c r="B60" s="159"/>
      <c r="C60" s="159"/>
      <c r="D60" s="160"/>
      <c r="E60" s="160"/>
      <c r="F60" s="160"/>
      <c r="G60" s="161"/>
      <c r="H60" s="161"/>
      <c r="I60" s="161"/>
    </row>
    <row r="61" spans="1:64" ht="41.25" customHeight="1" thickTop="1" thickBot="1" x14ac:dyDescent="0.3">
      <c r="B61" s="162"/>
      <c r="C61" s="163" t="s">
        <v>41</v>
      </c>
      <c r="D61" s="273" t="s">
        <v>42</v>
      </c>
      <c r="E61" s="274"/>
      <c r="F61" s="275"/>
      <c r="G61" s="164" t="s">
        <v>43</v>
      </c>
      <c r="H61" s="164" t="s">
        <v>60</v>
      </c>
      <c r="I61" s="165" t="s">
        <v>26</v>
      </c>
    </row>
    <row r="62" spans="1:64" ht="18" customHeight="1" thickTop="1" thickBot="1" x14ac:dyDescent="0.3">
      <c r="A62" s="182"/>
      <c r="B62" s="12"/>
      <c r="C62" s="13">
        <v>1</v>
      </c>
      <c r="D62" s="218" t="s">
        <v>8</v>
      </c>
      <c r="E62" s="219"/>
      <c r="F62" s="220"/>
      <c r="G62" s="14">
        <v>0.6</v>
      </c>
      <c r="H62" s="4"/>
      <c r="I62" s="183">
        <f t="shared" ref="I62:I77" si="2">G62*H62</f>
        <v>0</v>
      </c>
    </row>
    <row r="63" spans="1:64" ht="18" customHeight="1" thickTop="1" thickBot="1" x14ac:dyDescent="0.3">
      <c r="A63" s="182"/>
      <c r="B63" s="12"/>
      <c r="C63" s="13">
        <v>2</v>
      </c>
      <c r="D63" s="218" t="s">
        <v>8</v>
      </c>
      <c r="E63" s="219"/>
      <c r="F63" s="220"/>
      <c r="G63" s="14">
        <v>1</v>
      </c>
      <c r="H63" s="1"/>
      <c r="I63" s="183">
        <f t="shared" si="2"/>
        <v>0</v>
      </c>
    </row>
    <row r="64" spans="1:64" ht="18" customHeight="1" thickTop="1" thickBot="1" x14ac:dyDescent="0.3">
      <c r="A64" s="182"/>
      <c r="B64" s="12"/>
      <c r="C64" s="13">
        <v>3</v>
      </c>
      <c r="D64" s="218" t="s">
        <v>45</v>
      </c>
      <c r="E64" s="219"/>
      <c r="F64" s="220"/>
      <c r="G64" s="14">
        <v>0.7</v>
      </c>
      <c r="H64" s="1"/>
      <c r="I64" s="183">
        <f t="shared" si="2"/>
        <v>0</v>
      </c>
    </row>
    <row r="65" spans="1:9" ht="18" customHeight="1" thickTop="1" thickBot="1" x14ac:dyDescent="0.3">
      <c r="A65" s="182"/>
      <c r="B65" s="12"/>
      <c r="C65" s="13">
        <v>4</v>
      </c>
      <c r="D65" s="218" t="s">
        <v>44</v>
      </c>
      <c r="E65" s="219"/>
      <c r="F65" s="220"/>
      <c r="G65" s="14">
        <v>1.2</v>
      </c>
      <c r="H65" s="1"/>
      <c r="I65" s="183">
        <f t="shared" si="2"/>
        <v>0</v>
      </c>
    </row>
    <row r="66" spans="1:9" ht="18" customHeight="1" thickTop="1" thickBot="1" x14ac:dyDescent="0.3">
      <c r="A66" s="182"/>
      <c r="B66" s="12"/>
      <c r="C66" s="13">
        <v>5</v>
      </c>
      <c r="D66" s="218" t="s">
        <v>94</v>
      </c>
      <c r="E66" s="219"/>
      <c r="F66" s="220"/>
      <c r="G66" s="14">
        <v>1.5</v>
      </c>
      <c r="H66" s="1"/>
      <c r="I66" s="183">
        <f t="shared" si="2"/>
        <v>0</v>
      </c>
    </row>
    <row r="67" spans="1:9" ht="18" customHeight="1" thickTop="1" thickBot="1" x14ac:dyDescent="0.3">
      <c r="A67" s="182"/>
      <c r="B67" s="12"/>
      <c r="C67" s="13">
        <v>6</v>
      </c>
      <c r="D67" s="218" t="s">
        <v>110</v>
      </c>
      <c r="E67" s="219"/>
      <c r="F67" s="220"/>
      <c r="G67" s="14">
        <v>3</v>
      </c>
      <c r="H67" s="1"/>
      <c r="I67" s="183">
        <f t="shared" si="2"/>
        <v>0</v>
      </c>
    </row>
    <row r="68" spans="1:9" ht="18" customHeight="1" thickTop="1" thickBot="1" x14ac:dyDescent="0.3">
      <c r="A68" s="182"/>
      <c r="B68" s="12"/>
      <c r="C68" s="13">
        <v>7</v>
      </c>
      <c r="D68" s="210" t="s">
        <v>103</v>
      </c>
      <c r="E68" s="211"/>
      <c r="F68" s="212"/>
      <c r="G68" s="14">
        <v>17</v>
      </c>
      <c r="H68" s="35"/>
      <c r="I68" s="183">
        <f t="shared" si="2"/>
        <v>0</v>
      </c>
    </row>
    <row r="69" spans="1:9" ht="18" customHeight="1" thickTop="1" thickBot="1" x14ac:dyDescent="0.3">
      <c r="A69" s="182"/>
      <c r="B69" s="12"/>
      <c r="C69" s="13">
        <v>8</v>
      </c>
      <c r="D69" s="210" t="s">
        <v>104</v>
      </c>
      <c r="E69" s="211"/>
      <c r="F69" s="212"/>
      <c r="G69" s="14">
        <v>17</v>
      </c>
      <c r="H69" s="35"/>
      <c r="I69" s="183">
        <f t="shared" si="2"/>
        <v>0</v>
      </c>
    </row>
    <row r="70" spans="1:9" ht="18" customHeight="1" thickTop="1" thickBot="1" x14ac:dyDescent="0.3">
      <c r="A70" s="182"/>
      <c r="B70" s="12"/>
      <c r="C70" s="13">
        <v>9</v>
      </c>
      <c r="D70" s="210" t="s">
        <v>105</v>
      </c>
      <c r="E70" s="211"/>
      <c r="F70" s="212"/>
      <c r="G70" s="14"/>
      <c r="H70" s="1"/>
      <c r="I70" s="183">
        <f t="shared" si="2"/>
        <v>0</v>
      </c>
    </row>
    <row r="71" spans="1:9" ht="18" customHeight="1" thickTop="1" thickBot="1" x14ac:dyDescent="0.3">
      <c r="A71" s="182"/>
      <c r="B71" s="12"/>
      <c r="C71" s="13">
        <v>10</v>
      </c>
      <c r="D71" s="210" t="s">
        <v>106</v>
      </c>
      <c r="E71" s="211"/>
      <c r="F71" s="212"/>
      <c r="G71" s="14">
        <v>2.7</v>
      </c>
      <c r="H71" s="1"/>
      <c r="I71" s="183">
        <f t="shared" si="2"/>
        <v>0</v>
      </c>
    </row>
    <row r="72" spans="1:9" ht="18" customHeight="1" thickTop="1" thickBot="1" x14ac:dyDescent="0.3">
      <c r="A72" s="182"/>
      <c r="B72" s="12"/>
      <c r="C72" s="13">
        <v>11</v>
      </c>
      <c r="D72" s="210" t="s">
        <v>107</v>
      </c>
      <c r="E72" s="211"/>
      <c r="F72" s="212"/>
      <c r="G72" s="14">
        <v>2.2000000000000002</v>
      </c>
      <c r="H72" s="1"/>
      <c r="I72" s="183">
        <f t="shared" si="2"/>
        <v>0</v>
      </c>
    </row>
    <row r="73" spans="1:9" ht="18" customHeight="1" thickTop="1" thickBot="1" x14ac:dyDescent="0.3">
      <c r="A73" s="182"/>
      <c r="B73" s="12"/>
      <c r="C73" s="13">
        <v>12</v>
      </c>
      <c r="D73" s="210" t="s">
        <v>108</v>
      </c>
      <c r="E73" s="211"/>
      <c r="F73" s="212"/>
      <c r="G73" s="14">
        <v>0.5</v>
      </c>
      <c r="H73" s="1"/>
      <c r="I73" s="183">
        <f t="shared" si="2"/>
        <v>0</v>
      </c>
    </row>
    <row r="74" spans="1:9" ht="18" customHeight="1" thickTop="1" thickBot="1" x14ac:dyDescent="0.3">
      <c r="A74" s="182"/>
      <c r="B74" s="12"/>
      <c r="C74" s="13">
        <v>13</v>
      </c>
      <c r="D74" s="210" t="s">
        <v>109</v>
      </c>
      <c r="E74" s="211"/>
      <c r="F74" s="212"/>
      <c r="G74" s="14">
        <v>0.2</v>
      </c>
      <c r="H74" s="1"/>
      <c r="I74" s="183">
        <f t="shared" si="2"/>
        <v>0</v>
      </c>
    </row>
    <row r="75" spans="1:9" ht="18" customHeight="1" thickTop="1" thickBot="1" x14ac:dyDescent="0.3">
      <c r="A75" s="182"/>
      <c r="B75" s="12"/>
      <c r="C75" s="13">
        <v>14</v>
      </c>
      <c r="D75" s="218"/>
      <c r="E75" s="219"/>
      <c r="F75" s="220"/>
      <c r="G75" s="14"/>
      <c r="H75" s="1"/>
      <c r="I75" s="183">
        <f t="shared" si="2"/>
        <v>0</v>
      </c>
    </row>
    <row r="76" spans="1:9" ht="18" customHeight="1" thickTop="1" thickBot="1" x14ac:dyDescent="0.3">
      <c r="A76" s="182"/>
      <c r="B76" s="12"/>
      <c r="C76" s="13">
        <v>15</v>
      </c>
      <c r="D76" s="218"/>
      <c r="E76" s="219"/>
      <c r="F76" s="220"/>
      <c r="G76" s="14"/>
      <c r="H76" s="1"/>
      <c r="I76" s="183">
        <f t="shared" si="2"/>
        <v>0</v>
      </c>
    </row>
    <row r="77" spans="1:9" ht="18" customHeight="1" thickTop="1" thickBot="1" x14ac:dyDescent="0.3">
      <c r="A77" s="182"/>
      <c r="B77" s="12"/>
      <c r="C77" s="13">
        <v>16</v>
      </c>
      <c r="D77" s="218"/>
      <c r="E77" s="219"/>
      <c r="F77" s="220"/>
      <c r="G77" s="14"/>
      <c r="H77" s="1"/>
      <c r="I77" s="183">
        <f t="shared" si="2"/>
        <v>0</v>
      </c>
    </row>
    <row r="78" spans="1:9" ht="18" customHeight="1" thickTop="1" thickBot="1" x14ac:dyDescent="0.3">
      <c r="A78" s="182"/>
      <c r="B78" s="27"/>
      <c r="C78" s="28">
        <v>17</v>
      </c>
      <c r="D78" s="215" t="s">
        <v>47</v>
      </c>
      <c r="E78" s="216"/>
      <c r="F78" s="217"/>
      <c r="G78" s="29"/>
      <c r="H78" s="30"/>
      <c r="I78" s="184">
        <f>G78*H78</f>
        <v>0</v>
      </c>
    </row>
    <row r="79" spans="1:9" ht="18" customHeight="1" thickBot="1" x14ac:dyDescent="0.3">
      <c r="B79" s="269" t="s">
        <v>64</v>
      </c>
      <c r="C79" s="270"/>
      <c r="D79" s="270"/>
      <c r="E79" s="166"/>
      <c r="F79" s="166"/>
      <c r="G79" s="167"/>
      <c r="H79" s="168"/>
      <c r="I79" s="31">
        <f>SUM(I62:I78)</f>
        <v>0</v>
      </c>
    </row>
    <row r="80" spans="1:9" ht="18" customHeight="1" thickBot="1" x14ac:dyDescent="0.3">
      <c r="B80" s="271" t="s">
        <v>48</v>
      </c>
      <c r="C80" s="272"/>
      <c r="D80" s="272"/>
      <c r="E80" s="169"/>
      <c r="F80" s="169"/>
      <c r="G80" s="170"/>
      <c r="H80" s="171"/>
      <c r="I80" s="31">
        <f>I79*20%</f>
        <v>0</v>
      </c>
    </row>
    <row r="81" spans="2:9" ht="18" customHeight="1" thickBot="1" x14ac:dyDescent="0.3">
      <c r="B81" s="264" t="s">
        <v>49</v>
      </c>
      <c r="C81" s="265"/>
      <c r="D81" s="265"/>
      <c r="E81" s="172"/>
      <c r="F81" s="172"/>
      <c r="G81" s="173"/>
      <c r="H81" s="174"/>
      <c r="I81" s="32">
        <f>I79+I80</f>
        <v>0</v>
      </c>
    </row>
    <row r="82" spans="2:9" x14ac:dyDescent="0.25">
      <c r="B82" s="175"/>
      <c r="C82" s="176"/>
      <c r="D82" s="175"/>
      <c r="E82" s="175"/>
      <c r="F82" s="175"/>
      <c r="G82" s="175"/>
      <c r="H82" s="175"/>
      <c r="I82" s="177"/>
    </row>
    <row r="83" spans="2:9" x14ac:dyDescent="0.25">
      <c r="B83" s="175"/>
      <c r="C83" s="176"/>
      <c r="D83" s="175"/>
      <c r="E83" s="175"/>
      <c r="F83" s="175"/>
      <c r="G83" s="175"/>
      <c r="H83" s="175"/>
      <c r="I83" s="177"/>
    </row>
    <row r="84" spans="2:9" x14ac:dyDescent="0.25">
      <c r="B84" s="175"/>
      <c r="C84" s="176"/>
      <c r="D84" s="175"/>
      <c r="E84" s="175"/>
      <c r="F84" s="175"/>
      <c r="G84" s="175"/>
      <c r="H84" s="175"/>
      <c r="I84" s="177"/>
    </row>
    <row r="85" spans="2:9" x14ac:dyDescent="0.25">
      <c r="B85" s="178"/>
      <c r="C85" s="178"/>
      <c r="D85" s="107"/>
      <c r="E85" s="107"/>
      <c r="F85" s="107"/>
    </row>
    <row r="86" spans="2:9" x14ac:dyDescent="0.25">
      <c r="F86" s="136" t="s">
        <v>46</v>
      </c>
      <c r="H86" s="136"/>
      <c r="I86" s="136"/>
    </row>
    <row r="87" spans="2:9" x14ac:dyDescent="0.25">
      <c r="G87" s="113"/>
      <c r="H87" s="179" t="s">
        <v>115</v>
      </c>
    </row>
  </sheetData>
  <sheetProtection sheet="1" objects="1" scenarios="1" selectLockedCells="1"/>
  <mergeCells count="73">
    <mergeCell ref="F41:G41"/>
    <mergeCell ref="H42:I42"/>
    <mergeCell ref="B6:C6"/>
    <mergeCell ref="D6:G6"/>
    <mergeCell ref="B2:C2"/>
    <mergeCell ref="B3:C3"/>
    <mergeCell ref="B5:C5"/>
    <mergeCell ref="D14:F14"/>
    <mergeCell ref="E4:G4"/>
    <mergeCell ref="E5:F5"/>
    <mergeCell ref="D9:F9"/>
    <mergeCell ref="D13:F13"/>
    <mergeCell ref="D8:F8"/>
    <mergeCell ref="D12:F12"/>
    <mergeCell ref="D10:F10"/>
    <mergeCell ref="D11:F11"/>
    <mergeCell ref="D7:F7"/>
    <mergeCell ref="B81:D81"/>
    <mergeCell ref="D57:H57"/>
    <mergeCell ref="B53:C53"/>
    <mergeCell ref="D64:F64"/>
    <mergeCell ref="D65:F65"/>
    <mergeCell ref="D66:F66"/>
    <mergeCell ref="D67:F67"/>
    <mergeCell ref="B79:D79"/>
    <mergeCell ref="D63:F63"/>
    <mergeCell ref="B80:D80"/>
    <mergeCell ref="D58:H58"/>
    <mergeCell ref="D73:F73"/>
    <mergeCell ref="D61:F61"/>
    <mergeCell ref="D62:F62"/>
    <mergeCell ref="D75:F75"/>
    <mergeCell ref="G53:I53"/>
    <mergeCell ref="D28:F28"/>
    <mergeCell ref="D15:F15"/>
    <mergeCell ref="D16:F16"/>
    <mergeCell ref="D18:F18"/>
    <mergeCell ref="D19:F19"/>
    <mergeCell ref="D26:F26"/>
    <mergeCell ref="D24:F24"/>
    <mergeCell ref="D25:F25"/>
    <mergeCell ref="D17:F17"/>
    <mergeCell ref="D20:F20"/>
    <mergeCell ref="D23:F23"/>
    <mergeCell ref="D32:F32"/>
    <mergeCell ref="D31:G31"/>
    <mergeCell ref="D21:F21"/>
    <mergeCell ref="D30:F30"/>
    <mergeCell ref="H1:I1"/>
    <mergeCell ref="H3:I3"/>
    <mergeCell ref="F2:G2"/>
    <mergeCell ref="F3:G3"/>
    <mergeCell ref="E1:G1"/>
    <mergeCell ref="H2:I2"/>
    <mergeCell ref="B39:D39"/>
    <mergeCell ref="D33:F33"/>
    <mergeCell ref="D22:F22"/>
    <mergeCell ref="D29:F29"/>
    <mergeCell ref="D27:F27"/>
    <mergeCell ref="D34:F34"/>
    <mergeCell ref="B45:D45"/>
    <mergeCell ref="B44:C44"/>
    <mergeCell ref="D74:F74"/>
    <mergeCell ref="B47:C47"/>
    <mergeCell ref="D78:F78"/>
    <mergeCell ref="D68:F68"/>
    <mergeCell ref="D69:F69"/>
    <mergeCell ref="D70:F70"/>
    <mergeCell ref="D71:F71"/>
    <mergeCell ref="D76:F76"/>
    <mergeCell ref="D77:F77"/>
    <mergeCell ref="D72:F72"/>
    <mergeCell ref="B54:C54"/>
  </mergeCells>
  <pageMargins left="0.19685039370078741" right="0.19685039370078741" top="0.31" bottom="0.39370078740157483" header="0.19685039370078741" footer="0.19685039370078741"/>
  <pageSetup paperSize="9" orientation="portrait" r:id="rId1"/>
  <headerFooter alignWithMargins="0">
    <oddFooter>&amp;C&amp;"Arial,Bold"Констатирани щети след ползване на зали са за сметка на наемателите!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792480</xdr:colOff>
                    <xdr:row>3</xdr:row>
                    <xdr:rowOff>30480</xdr:rowOff>
                  </from>
                  <to>
                    <xdr:col>3</xdr:col>
                    <xdr:colOff>1965960</xdr:colOff>
                    <xdr:row>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2141220</xdr:colOff>
                    <xdr:row>3</xdr:row>
                    <xdr:rowOff>30480</xdr:rowOff>
                  </from>
                  <to>
                    <xdr:col>4</xdr:col>
                    <xdr:colOff>76200</xdr:colOff>
                    <xdr:row>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4</xdr:col>
                    <xdr:colOff>22860</xdr:colOff>
                    <xdr:row>3</xdr:row>
                    <xdr:rowOff>30480</xdr:rowOff>
                  </from>
                  <to>
                    <xdr:col>6</xdr:col>
                    <xdr:colOff>60960</xdr:colOff>
                    <xdr:row>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6</xdr:col>
                    <xdr:colOff>30480</xdr:colOff>
                    <xdr:row>3</xdr:row>
                    <xdr:rowOff>30480</xdr:rowOff>
                  </from>
                  <to>
                    <xdr:col>6</xdr:col>
                    <xdr:colOff>685800</xdr:colOff>
                    <xdr:row>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8" name="Check Box 8">
              <controlPr defaultSize="0" autoFill="0" autoLine="0" autoPict="0">
                <anchor moveWithCells="1">
                  <from>
                    <xdr:col>1</xdr:col>
                    <xdr:colOff>38100</xdr:colOff>
                    <xdr:row>8</xdr:row>
                    <xdr:rowOff>121920</xdr:rowOff>
                  </from>
                  <to>
                    <xdr:col>1</xdr:col>
                    <xdr:colOff>266700</xdr:colOff>
                    <xdr:row>10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9" name="Check Box 10">
              <controlPr defaultSize="0" autoFill="0" autoLine="0" autoPict="0">
                <anchor moveWithCells="1">
                  <from>
                    <xdr:col>1</xdr:col>
                    <xdr:colOff>38100</xdr:colOff>
                    <xdr:row>11</xdr:row>
                    <xdr:rowOff>114300</xdr:rowOff>
                  </from>
                  <to>
                    <xdr:col>1</xdr:col>
                    <xdr:colOff>274320</xdr:colOff>
                    <xdr:row>13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0" name="Check Box 11">
              <controlPr defaultSize="0" autoFill="0" autoLine="0" autoPict="0">
                <anchor moveWithCells="1">
                  <from>
                    <xdr:col>1</xdr:col>
                    <xdr:colOff>38100</xdr:colOff>
                    <xdr:row>16</xdr:row>
                    <xdr:rowOff>137160</xdr:rowOff>
                  </from>
                  <to>
                    <xdr:col>1</xdr:col>
                    <xdr:colOff>259080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1" name="Check Box 12">
              <controlPr defaultSize="0" autoFill="0" autoLine="0" autoPict="0">
                <anchor moveWithCells="1">
                  <from>
                    <xdr:col>1</xdr:col>
                    <xdr:colOff>38100</xdr:colOff>
                    <xdr:row>17</xdr:row>
                    <xdr:rowOff>137160</xdr:rowOff>
                  </from>
                  <to>
                    <xdr:col>1</xdr:col>
                    <xdr:colOff>259080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2" name="Check Box 13">
              <controlPr defaultSize="0" autoFill="0" autoLine="0" autoPict="0">
                <anchor moveWithCells="1">
                  <from>
                    <xdr:col>1</xdr:col>
                    <xdr:colOff>38100</xdr:colOff>
                    <xdr:row>18</xdr:row>
                    <xdr:rowOff>137160</xdr:rowOff>
                  </from>
                  <to>
                    <xdr:col>1</xdr:col>
                    <xdr:colOff>259080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3" name="Check Box 14">
              <controlPr defaultSize="0" autoFill="0" autoLine="0" autoPict="0">
                <anchor moveWithCells="1">
                  <from>
                    <xdr:col>1</xdr:col>
                    <xdr:colOff>38100</xdr:colOff>
                    <xdr:row>21</xdr:row>
                    <xdr:rowOff>137160</xdr:rowOff>
                  </from>
                  <to>
                    <xdr:col>1</xdr:col>
                    <xdr:colOff>266700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4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22</xdr:row>
                    <xdr:rowOff>137160</xdr:rowOff>
                  </from>
                  <to>
                    <xdr:col>1</xdr:col>
                    <xdr:colOff>266700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5" name="Check Box 16">
              <controlPr defaultSize="0" autoFill="0" autoLine="0" autoPict="0">
                <anchor moveWithCells="1">
                  <from>
                    <xdr:col>1</xdr:col>
                    <xdr:colOff>38100</xdr:colOff>
                    <xdr:row>23</xdr:row>
                    <xdr:rowOff>121920</xdr:rowOff>
                  </from>
                  <to>
                    <xdr:col>1</xdr:col>
                    <xdr:colOff>274320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6" name="Check Box 17">
              <controlPr defaultSize="0" autoFill="0" autoLine="0" autoPict="0">
                <anchor moveWithCells="1">
                  <from>
                    <xdr:col>1</xdr:col>
                    <xdr:colOff>38100</xdr:colOff>
                    <xdr:row>24</xdr:row>
                    <xdr:rowOff>121920</xdr:rowOff>
                  </from>
                  <to>
                    <xdr:col>1</xdr:col>
                    <xdr:colOff>266700</xdr:colOff>
                    <xdr:row>26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7" name="Check Box 18">
              <controlPr defaultSize="0" autoFill="0" autoLine="0" autoPict="0">
                <anchor moveWithCells="1">
                  <from>
                    <xdr:col>1</xdr:col>
                    <xdr:colOff>38100</xdr:colOff>
                    <xdr:row>25</xdr:row>
                    <xdr:rowOff>121920</xdr:rowOff>
                  </from>
                  <to>
                    <xdr:col>1</xdr:col>
                    <xdr:colOff>266700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8" name="Check Box 21">
              <controlPr defaultSize="0" autoFill="0" autoLine="0" autoPict="0">
                <anchor moveWithCells="1">
                  <from>
                    <xdr:col>1</xdr:col>
                    <xdr:colOff>38100</xdr:colOff>
                    <xdr:row>26</xdr:row>
                    <xdr:rowOff>137160</xdr:rowOff>
                  </from>
                  <to>
                    <xdr:col>1</xdr:col>
                    <xdr:colOff>259080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9" name="Check Box 23">
              <controlPr defaultSize="0" autoFill="0" autoLine="0" autoPict="0">
                <anchor moveWithCells="1">
                  <from>
                    <xdr:col>1</xdr:col>
                    <xdr:colOff>38100</xdr:colOff>
                    <xdr:row>10</xdr:row>
                    <xdr:rowOff>114300</xdr:rowOff>
                  </from>
                  <to>
                    <xdr:col>1</xdr:col>
                    <xdr:colOff>274320</xdr:colOff>
                    <xdr:row>12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0" name="Check Box 24">
              <controlPr defaultSize="0" autoFill="0" autoLine="0" autoPict="0">
                <anchor moveWithCells="1">
                  <from>
                    <xdr:col>1</xdr:col>
                    <xdr:colOff>38100</xdr:colOff>
                    <xdr:row>27</xdr:row>
                    <xdr:rowOff>121920</xdr:rowOff>
                  </from>
                  <to>
                    <xdr:col>1</xdr:col>
                    <xdr:colOff>266700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1" name="Check Box 28">
              <controlPr defaultSize="0" autoFill="0" autoLine="0" autoPict="0">
                <anchor moveWithCells="1">
                  <from>
                    <xdr:col>1</xdr:col>
                    <xdr:colOff>38100</xdr:colOff>
                    <xdr:row>12</xdr:row>
                    <xdr:rowOff>137160</xdr:rowOff>
                  </from>
                  <to>
                    <xdr:col>1</xdr:col>
                    <xdr:colOff>266700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2" name="Check Box 29">
              <controlPr defaultSize="0" autoFill="0" autoLine="0" autoPict="0">
                <anchor moveWithCells="1">
                  <from>
                    <xdr:col>1</xdr:col>
                    <xdr:colOff>38100</xdr:colOff>
                    <xdr:row>13</xdr:row>
                    <xdr:rowOff>114300</xdr:rowOff>
                  </from>
                  <to>
                    <xdr:col>1</xdr:col>
                    <xdr:colOff>266700</xdr:colOff>
                    <xdr:row>15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23" name="Check Box 212">
              <controlPr defaultSize="0" autoFill="0" autoLine="0" autoPict="0" altText="1,1">
                <anchor moveWithCells="1">
                  <from>
                    <xdr:col>1</xdr:col>
                    <xdr:colOff>38100</xdr:colOff>
                    <xdr:row>7</xdr:row>
                    <xdr:rowOff>121920</xdr:rowOff>
                  </from>
                  <to>
                    <xdr:col>2</xdr:col>
                    <xdr:colOff>7620</xdr:colOff>
                    <xdr:row>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3" r:id="rId24" name="Check Box 887">
              <controlPr defaultSize="0" autoFill="0" autoLine="0" autoPict="0">
                <anchor moveWithCells="1">
                  <from>
                    <xdr:col>3</xdr:col>
                    <xdr:colOff>1722120</xdr:colOff>
                    <xdr:row>12</xdr:row>
                    <xdr:rowOff>144780</xdr:rowOff>
                  </from>
                  <to>
                    <xdr:col>3</xdr:col>
                    <xdr:colOff>2400300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4" r:id="rId25" name="Check Box 888">
              <controlPr defaultSize="0" autoFill="0" autoLine="0" autoPict="0">
                <anchor moveWithCells="1">
                  <from>
                    <xdr:col>3</xdr:col>
                    <xdr:colOff>2392680</xdr:colOff>
                    <xdr:row>12</xdr:row>
                    <xdr:rowOff>144780</xdr:rowOff>
                  </from>
                  <to>
                    <xdr:col>4</xdr:col>
                    <xdr:colOff>198120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26" name="Check Box 1029">
              <controlPr defaultSize="0" autoFill="0" autoLine="0" autoPict="0">
                <anchor moveWithCells="1">
                  <from>
                    <xdr:col>1</xdr:col>
                    <xdr:colOff>38100</xdr:colOff>
                    <xdr:row>9</xdr:row>
                    <xdr:rowOff>114300</xdr:rowOff>
                  </from>
                  <to>
                    <xdr:col>1</xdr:col>
                    <xdr:colOff>266700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1" r:id="rId27" name="Check Box 1701">
              <controlPr defaultSize="0" autoFill="0" autoLine="0" autoPict="0">
                <anchor moveWithCells="1">
                  <from>
                    <xdr:col>1</xdr:col>
                    <xdr:colOff>60960</xdr:colOff>
                    <xdr:row>60</xdr:row>
                    <xdr:rowOff>518160</xdr:rowOff>
                  </from>
                  <to>
                    <xdr:col>2</xdr:col>
                    <xdr:colOff>22860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2" r:id="rId28" name="Check Box 1702">
              <controlPr defaultSize="0" autoFill="0" autoLine="0" autoPict="0">
                <anchor moveWithCells="1">
                  <from>
                    <xdr:col>1</xdr:col>
                    <xdr:colOff>60960</xdr:colOff>
                    <xdr:row>62</xdr:row>
                    <xdr:rowOff>0</xdr:rowOff>
                  </from>
                  <to>
                    <xdr:col>2</xdr:col>
                    <xdr:colOff>22860</xdr:colOff>
                    <xdr:row>63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3" r:id="rId29" name="Check Box 1703">
              <controlPr defaultSize="0" autoFill="0" autoLine="0" autoPict="0">
                <anchor moveWithCells="1">
                  <from>
                    <xdr:col>1</xdr:col>
                    <xdr:colOff>60960</xdr:colOff>
                    <xdr:row>63</xdr:row>
                    <xdr:rowOff>0</xdr:rowOff>
                  </from>
                  <to>
                    <xdr:col>2</xdr:col>
                    <xdr:colOff>22860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4" r:id="rId30" name="Check Box 1704">
              <controlPr defaultSize="0" autoFill="0" autoLine="0" autoPict="0">
                <anchor moveWithCells="1">
                  <from>
                    <xdr:col>1</xdr:col>
                    <xdr:colOff>60960</xdr:colOff>
                    <xdr:row>64</xdr:row>
                    <xdr:rowOff>22860</xdr:rowOff>
                  </from>
                  <to>
                    <xdr:col>2</xdr:col>
                    <xdr:colOff>60960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5" r:id="rId31" name="Check Box 1705">
              <controlPr defaultSize="0" autoFill="0" autoLine="0" autoPict="0">
                <anchor moveWithCells="1">
                  <from>
                    <xdr:col>1</xdr:col>
                    <xdr:colOff>60960</xdr:colOff>
                    <xdr:row>65</xdr:row>
                    <xdr:rowOff>0</xdr:rowOff>
                  </from>
                  <to>
                    <xdr:col>2</xdr:col>
                    <xdr:colOff>7620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26" r:id="rId32" name="Check Box 1706">
              <controlPr defaultSize="0" autoFill="0" autoLine="0" autoPict="0">
                <anchor moveWithCells="1">
                  <from>
                    <xdr:col>1</xdr:col>
                    <xdr:colOff>60960</xdr:colOff>
                    <xdr:row>66</xdr:row>
                    <xdr:rowOff>0</xdr:rowOff>
                  </from>
                  <to>
                    <xdr:col>2</xdr:col>
                    <xdr:colOff>7620</xdr:colOff>
                    <xdr:row>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4" r:id="rId33" name="Check Box 1714">
              <controlPr defaultSize="0" autoFill="0" autoLine="0" autoPict="0">
                <anchor moveWithCells="1">
                  <from>
                    <xdr:col>1</xdr:col>
                    <xdr:colOff>60960</xdr:colOff>
                    <xdr:row>71</xdr:row>
                    <xdr:rowOff>220980</xdr:rowOff>
                  </from>
                  <to>
                    <xdr:col>2</xdr:col>
                    <xdr:colOff>22860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5" r:id="rId34" name="Check Box 1715">
              <controlPr defaultSize="0" autoFill="0" autoLine="0" autoPict="0">
                <anchor moveWithCells="1">
                  <from>
                    <xdr:col>1</xdr:col>
                    <xdr:colOff>60960</xdr:colOff>
                    <xdr:row>72</xdr:row>
                    <xdr:rowOff>220980</xdr:rowOff>
                  </from>
                  <to>
                    <xdr:col>2</xdr:col>
                    <xdr:colOff>22860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6" r:id="rId35" name="Check Box 1716">
              <controlPr defaultSize="0" autoFill="0" autoLine="0" autoPict="0">
                <anchor moveWithCells="1">
                  <from>
                    <xdr:col>1</xdr:col>
                    <xdr:colOff>60960</xdr:colOff>
                    <xdr:row>73</xdr:row>
                    <xdr:rowOff>220980</xdr:rowOff>
                  </from>
                  <to>
                    <xdr:col>2</xdr:col>
                    <xdr:colOff>22860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7" r:id="rId36" name="Check Box 1717">
              <controlPr defaultSize="0" autoFill="0" autoLine="0" autoPict="0">
                <anchor moveWithCells="1">
                  <from>
                    <xdr:col>1</xdr:col>
                    <xdr:colOff>60960</xdr:colOff>
                    <xdr:row>68</xdr:row>
                    <xdr:rowOff>0</xdr:rowOff>
                  </from>
                  <to>
                    <xdr:col>2</xdr:col>
                    <xdr:colOff>22860</xdr:colOff>
                    <xdr:row>69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8" r:id="rId37" name="Check Box 1718">
              <controlPr defaultSize="0" autoFill="0" autoLine="0" autoPict="0">
                <anchor moveWithCells="1">
                  <from>
                    <xdr:col>1</xdr:col>
                    <xdr:colOff>60960</xdr:colOff>
                    <xdr:row>67</xdr:row>
                    <xdr:rowOff>0</xdr:rowOff>
                  </from>
                  <to>
                    <xdr:col>2</xdr:col>
                    <xdr:colOff>7620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9" r:id="rId38" name="Check Box 1719">
              <controlPr defaultSize="0" autoFill="0" autoLine="0" autoPict="0">
                <anchor moveWithCells="1">
                  <from>
                    <xdr:col>1</xdr:col>
                    <xdr:colOff>60960</xdr:colOff>
                    <xdr:row>74</xdr:row>
                    <xdr:rowOff>213360</xdr:rowOff>
                  </from>
                  <to>
                    <xdr:col>2</xdr:col>
                    <xdr:colOff>22860</xdr:colOff>
                    <xdr:row>75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0" r:id="rId39" name="Check Box 1720">
              <controlPr defaultSize="0" autoFill="0" autoLine="0" autoPict="0">
                <anchor moveWithCells="1">
                  <from>
                    <xdr:col>1</xdr:col>
                    <xdr:colOff>68580</xdr:colOff>
                    <xdr:row>75</xdr:row>
                    <xdr:rowOff>213360</xdr:rowOff>
                  </from>
                  <to>
                    <xdr:col>2</xdr:col>
                    <xdr:colOff>22860</xdr:colOff>
                    <xdr:row>76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1" r:id="rId40" name="Check Box 1721">
              <controlPr defaultSize="0" autoFill="0" autoLine="0" autoPict="0">
                <anchor moveWithCells="1">
                  <from>
                    <xdr:col>1</xdr:col>
                    <xdr:colOff>68580</xdr:colOff>
                    <xdr:row>76</xdr:row>
                    <xdr:rowOff>213360</xdr:rowOff>
                  </from>
                  <to>
                    <xdr:col>2</xdr:col>
                    <xdr:colOff>22860</xdr:colOff>
                    <xdr:row>77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2" r:id="rId41" name="Check Box 1722">
              <controlPr defaultSize="0" autoFill="0" autoLine="0" autoPict="0">
                <anchor moveWithCells="1">
                  <from>
                    <xdr:col>1</xdr:col>
                    <xdr:colOff>60960</xdr:colOff>
                    <xdr:row>69</xdr:row>
                    <xdr:rowOff>220980</xdr:rowOff>
                  </from>
                  <to>
                    <xdr:col>2</xdr:col>
                    <xdr:colOff>22860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3" r:id="rId42" name="Check Box 1723">
              <controlPr defaultSize="0" autoFill="0" autoLine="0" autoPict="0">
                <anchor moveWithCells="1">
                  <from>
                    <xdr:col>1</xdr:col>
                    <xdr:colOff>60960</xdr:colOff>
                    <xdr:row>70</xdr:row>
                    <xdr:rowOff>220980</xdr:rowOff>
                  </from>
                  <to>
                    <xdr:col>2</xdr:col>
                    <xdr:colOff>22860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5" r:id="rId43" name="Check Box 1725">
              <controlPr defaultSize="0" autoFill="0" autoLine="0" autoPict="0">
                <anchor moveWithCells="1">
                  <from>
                    <xdr:col>1</xdr:col>
                    <xdr:colOff>60960</xdr:colOff>
                    <xdr:row>68</xdr:row>
                    <xdr:rowOff>220980</xdr:rowOff>
                  </from>
                  <to>
                    <xdr:col>2</xdr:col>
                    <xdr:colOff>22860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" r:id="rId44" name="Check Box 2049">
              <controlPr defaultSize="0" autoFill="0" autoLine="0" autoPict="0">
                <anchor moveWithCells="1">
                  <from>
                    <xdr:col>3</xdr:col>
                    <xdr:colOff>213360</xdr:colOff>
                    <xdr:row>51</xdr:row>
                    <xdr:rowOff>7620</xdr:rowOff>
                  </from>
                  <to>
                    <xdr:col>3</xdr:col>
                    <xdr:colOff>1127760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45" name="Check Box 2050">
              <controlPr defaultSize="0" autoFill="0" autoLine="0" autoPict="0">
                <anchor moveWithCells="1">
                  <from>
                    <xdr:col>3</xdr:col>
                    <xdr:colOff>1363980</xdr:colOff>
                    <xdr:row>50</xdr:row>
                    <xdr:rowOff>175260</xdr:rowOff>
                  </from>
                  <to>
                    <xdr:col>3</xdr:col>
                    <xdr:colOff>2202180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46" name="Group Box 2062">
              <controlPr defaultSize="0" autoFill="0" autoPict="0">
                <anchor moveWithCells="1">
                  <from>
                    <xdr:col>7</xdr:col>
                    <xdr:colOff>53340</xdr:colOff>
                    <xdr:row>3</xdr:row>
                    <xdr:rowOff>22860</xdr:rowOff>
                  </from>
                  <to>
                    <xdr:col>8</xdr:col>
                    <xdr:colOff>746760</xdr:colOff>
                    <xdr:row>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47" name="Option Button 2063">
              <controlPr defaultSize="0" autoFill="0" autoLine="0" autoPict="0">
                <anchor moveWithCells="1">
                  <from>
                    <xdr:col>7</xdr:col>
                    <xdr:colOff>213360</xdr:colOff>
                    <xdr:row>3</xdr:row>
                    <xdr:rowOff>114300</xdr:rowOff>
                  </from>
                  <to>
                    <xdr:col>8</xdr:col>
                    <xdr:colOff>571500</xdr:colOff>
                    <xdr:row>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48" name="Option Button 2064">
              <controlPr defaultSize="0" autoFill="0" autoLine="0" autoPict="0">
                <anchor moveWithCells="1">
                  <from>
                    <xdr:col>7</xdr:col>
                    <xdr:colOff>213360</xdr:colOff>
                    <xdr:row>4</xdr:row>
                    <xdr:rowOff>121920</xdr:rowOff>
                  </from>
                  <to>
                    <xdr:col>8</xdr:col>
                    <xdr:colOff>571500</xdr:colOff>
                    <xdr:row>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49" name="Option Button 2065">
              <controlPr defaultSize="0" autoFill="0" autoLine="0" autoPict="0">
                <anchor moveWithCells="1">
                  <from>
                    <xdr:col>7</xdr:col>
                    <xdr:colOff>213360</xdr:colOff>
                    <xdr:row>5</xdr:row>
                    <xdr:rowOff>7620</xdr:rowOff>
                  </from>
                  <to>
                    <xdr:col>8</xdr:col>
                    <xdr:colOff>640080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50" name="Group Box 2070">
              <controlPr defaultSize="0" autoFill="0" autoPict="0">
                <anchor moveWithCells="1">
                  <from>
                    <xdr:col>7</xdr:col>
                    <xdr:colOff>45720</xdr:colOff>
                    <xdr:row>2</xdr:row>
                    <xdr:rowOff>22860</xdr:rowOff>
                  </from>
                  <to>
                    <xdr:col>8</xdr:col>
                    <xdr:colOff>739140</xdr:colOff>
                    <xdr:row>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51" name="Option Button 2071">
              <controlPr defaultSize="0" autoFill="0" autoLine="0" autoPict="0">
                <anchor moveWithCells="1">
                  <from>
                    <xdr:col>7</xdr:col>
                    <xdr:colOff>198120</xdr:colOff>
                    <xdr:row>2</xdr:row>
                    <xdr:rowOff>83820</xdr:rowOff>
                  </from>
                  <to>
                    <xdr:col>7</xdr:col>
                    <xdr:colOff>670560</xdr:colOff>
                    <xdr:row>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52" name="Option Button 2072">
              <controlPr defaultSize="0" autoFill="0" autoLine="0" autoPict="0">
                <anchor moveWithCells="1">
                  <from>
                    <xdr:col>8</xdr:col>
                    <xdr:colOff>68580</xdr:colOff>
                    <xdr:row>2</xdr:row>
                    <xdr:rowOff>68580</xdr:rowOff>
                  </from>
                  <to>
                    <xdr:col>8</xdr:col>
                    <xdr:colOff>403860</xdr:colOff>
                    <xdr:row>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Заявка-зали</vt:lpstr>
      <vt:lpstr>'Заявка-зали'!Print_Area</vt:lpstr>
    </vt:vector>
  </TitlesOfParts>
  <Company>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Рашко Рашков</dc:creator>
  <cp:lastModifiedBy>Рашко Рашков</cp:lastModifiedBy>
  <cp:lastPrinted>2018-03-23T09:48:47Z</cp:lastPrinted>
  <dcterms:created xsi:type="dcterms:W3CDTF">2004-05-26T10:01:26Z</dcterms:created>
  <dcterms:modified xsi:type="dcterms:W3CDTF">2018-03-26T13:56:43Z</dcterms:modified>
</cp:coreProperties>
</file>